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9570" windowHeight="5160" tabRatio="796" activeTab="0"/>
  </bookViews>
  <sheets>
    <sheet name="Red Fleetlist" sheetId="1" r:id="rId1"/>
  </sheets>
  <definedNames/>
  <calcPr fullCalcOnLoad="1"/>
</workbook>
</file>

<file path=xl/sharedStrings.xml><?xml version="1.0" encoding="utf-8"?>
<sst xmlns="http://schemas.openxmlformats.org/spreadsheetml/2006/main" count="650" uniqueCount="412">
  <si>
    <t>Dennis</t>
  </si>
  <si>
    <t>Reserve</t>
  </si>
  <si>
    <t>Middlewich</t>
  </si>
  <si>
    <t>Poynton</t>
  </si>
  <si>
    <t>Northwich</t>
  </si>
  <si>
    <t>09</t>
  </si>
  <si>
    <t>Chester</t>
  </si>
  <si>
    <t>Mercedes</t>
  </si>
  <si>
    <t>Frodsham</t>
  </si>
  <si>
    <t>Audlem</t>
  </si>
  <si>
    <t>Winsford</t>
  </si>
  <si>
    <t>Tarporley</t>
  </si>
  <si>
    <t>Sandbach</t>
  </si>
  <si>
    <t>Bollington</t>
  </si>
  <si>
    <t>Malpas</t>
  </si>
  <si>
    <t>Macclesfield</t>
  </si>
  <si>
    <t>Nantwich</t>
  </si>
  <si>
    <t>Crewe</t>
  </si>
  <si>
    <t>Knutsford</t>
  </si>
  <si>
    <t>Widnes</t>
  </si>
  <si>
    <t>Runcorn</t>
  </si>
  <si>
    <t>Birchwood</t>
  </si>
  <si>
    <t>01</t>
  </si>
  <si>
    <t>Landrover</t>
  </si>
  <si>
    <t>Safari</t>
  </si>
  <si>
    <t>Warrington</t>
  </si>
  <si>
    <t>Trailer</t>
  </si>
  <si>
    <t>Leyland</t>
  </si>
  <si>
    <t>Leyland Daf</t>
  </si>
  <si>
    <t>J781HCA</t>
  </si>
  <si>
    <t>DA52YZJ</t>
  </si>
  <si>
    <t>DENNIS</t>
  </si>
  <si>
    <t>DG53JNV</t>
  </si>
  <si>
    <t>DG53JNX</t>
  </si>
  <si>
    <t>DK04MHX</t>
  </si>
  <si>
    <t>IRU</t>
  </si>
  <si>
    <t>DA54YUB</t>
  </si>
  <si>
    <t xml:space="preserve">IVECO / PLASTISOL </t>
  </si>
  <si>
    <t>MX06KWH</t>
  </si>
  <si>
    <t>30DMHOL</t>
  </si>
  <si>
    <t>RL02VSZ</t>
  </si>
  <si>
    <t>Moffett Mounty</t>
  </si>
  <si>
    <t>t/l</t>
  </si>
  <si>
    <t>F7</t>
  </si>
  <si>
    <t>F8</t>
  </si>
  <si>
    <t>NED 146</t>
  </si>
  <si>
    <t>F10</t>
  </si>
  <si>
    <t>Steamer</t>
  </si>
  <si>
    <t>Shand Mason</t>
  </si>
  <si>
    <t>DK08AHU</t>
  </si>
  <si>
    <t>DK08AHX</t>
  </si>
  <si>
    <t>DK08AHV</t>
  </si>
  <si>
    <t>Driver training</t>
  </si>
  <si>
    <t>DK57GCX</t>
  </si>
  <si>
    <t>FN54AFX</t>
  </si>
  <si>
    <t>IVECO/POLYBUILT</t>
  </si>
  <si>
    <t>DK59DHG</t>
  </si>
  <si>
    <t>TRANSIT JUMBO</t>
  </si>
  <si>
    <t>35O EL 2.4 TDCI 115 PS</t>
  </si>
  <si>
    <t>MX59KOE</t>
  </si>
  <si>
    <t>DK57GCV</t>
  </si>
  <si>
    <t>PN10HRO</t>
  </si>
  <si>
    <t>PN10HRP</t>
  </si>
  <si>
    <t>PN10HRR</t>
  </si>
  <si>
    <t>CHESHIRE FIRE &amp; RESCUE SERVICE</t>
  </si>
  <si>
    <t>LE14.280   L MAST</t>
  </si>
  <si>
    <t xml:space="preserve">PO11FZN          </t>
  </si>
  <si>
    <t xml:space="preserve">PO11FZR         </t>
  </si>
  <si>
    <t>PO11FZP         </t>
  </si>
  <si>
    <t>DK61EXA</t>
  </si>
  <si>
    <t>MERCEDES/PLASTISOL</t>
  </si>
  <si>
    <t>KR53VRW</t>
  </si>
  <si>
    <t>PO12HVA</t>
  </si>
  <si>
    <t>PO12HVB</t>
  </si>
  <si>
    <t>PO12HVK</t>
  </si>
  <si>
    <t>Ellesmere Port</t>
  </si>
  <si>
    <t>Motorcycle</t>
  </si>
  <si>
    <t xml:space="preserve">VARIO 812 4X4 </t>
  </si>
  <si>
    <t>Holmes Chapel</t>
  </si>
  <si>
    <t>PO13 AZJ</t>
  </si>
  <si>
    <t>PO13 AZL</t>
  </si>
  <si>
    <t>PO13 AZN</t>
  </si>
  <si>
    <t>Historical Vehicles</t>
  </si>
  <si>
    <t>MIDI/TRV Appliances</t>
  </si>
  <si>
    <t>BA Support Unit</t>
  </si>
  <si>
    <t>Line Rescue</t>
  </si>
  <si>
    <t>Scania</t>
  </si>
  <si>
    <t>Foam Unit</t>
  </si>
  <si>
    <t>PE63 OUO</t>
  </si>
  <si>
    <t>Co-Responder (4x4)</t>
  </si>
  <si>
    <t>Atego LIGHT MAST</t>
  </si>
  <si>
    <t>M.A.N L2000 PLASTISOL</t>
  </si>
  <si>
    <t>M.A.N TGM PLASTISOL</t>
  </si>
  <si>
    <t>TGM 15-280  L MAST</t>
  </si>
  <si>
    <t>P314 DB4X2  L MAST</t>
  </si>
  <si>
    <t>3.0SDV6 GS DISCOVERY</t>
  </si>
  <si>
    <t>RRRU</t>
  </si>
  <si>
    <t>MX65 BCE</t>
  </si>
  <si>
    <t>MX65 BCF</t>
  </si>
  <si>
    <t>DK14 HCH</t>
  </si>
  <si>
    <t>Stockton Heath</t>
  </si>
  <si>
    <t>Wilmslow</t>
  </si>
  <si>
    <t>Alsager</t>
  </si>
  <si>
    <t>Ford Transit</t>
  </si>
  <si>
    <t>Congleton</t>
  </si>
  <si>
    <t>B349</t>
  </si>
  <si>
    <t>A128</t>
  </si>
  <si>
    <t>DC65XBK</t>
  </si>
  <si>
    <t>Skoda Yeti 4x4</t>
  </si>
  <si>
    <t>A251</t>
  </si>
  <si>
    <t>MX16 JCU</t>
  </si>
  <si>
    <t>Rosenbauer</t>
  </si>
  <si>
    <t>DG53FYJ</t>
  </si>
  <si>
    <t>KM16YUG</t>
  </si>
  <si>
    <t>Cadet Pride (1)</t>
  </si>
  <si>
    <t>Penketh</t>
  </si>
  <si>
    <t>DC65 XBL</t>
  </si>
  <si>
    <t>DC65 XBM</t>
  </si>
  <si>
    <t>DC65 XBV</t>
  </si>
  <si>
    <t>DC65 XBW</t>
  </si>
  <si>
    <t>DC65 XBT</t>
  </si>
  <si>
    <t>DC65 XBU</t>
  </si>
  <si>
    <t>MX17 GAA</t>
  </si>
  <si>
    <t>MX17 GAO</t>
  </si>
  <si>
    <t>MX17 GAU</t>
  </si>
  <si>
    <t xml:space="preserve">Scania </t>
  </si>
  <si>
    <t>Matchless AFS</t>
  </si>
  <si>
    <t>A177</t>
  </si>
  <si>
    <t>A175</t>
  </si>
  <si>
    <t>A178</t>
  </si>
  <si>
    <t>A180</t>
  </si>
  <si>
    <t>A195</t>
  </si>
  <si>
    <t>A196</t>
  </si>
  <si>
    <t>A197</t>
  </si>
  <si>
    <t>A198</t>
  </si>
  <si>
    <t>A199</t>
  </si>
  <si>
    <t>A209</t>
  </si>
  <si>
    <t>A208</t>
  </si>
  <si>
    <t>A210</t>
  </si>
  <si>
    <t>A213</t>
  </si>
  <si>
    <t>A214</t>
  </si>
  <si>
    <t>A212</t>
  </si>
  <si>
    <t>A215</t>
  </si>
  <si>
    <t>A216</t>
  </si>
  <si>
    <t>A231</t>
  </si>
  <si>
    <t>A228</t>
  </si>
  <si>
    <t>A229</t>
  </si>
  <si>
    <t>A230</t>
  </si>
  <si>
    <t>A246</t>
  </si>
  <si>
    <t>A247</t>
  </si>
  <si>
    <t>A183</t>
  </si>
  <si>
    <t>A207</t>
  </si>
  <si>
    <t>A166</t>
  </si>
  <si>
    <t>A110</t>
  </si>
  <si>
    <t>A111</t>
  </si>
  <si>
    <t>B186</t>
  </si>
  <si>
    <t>A100</t>
  </si>
  <si>
    <t>A107</t>
  </si>
  <si>
    <t>A250</t>
  </si>
  <si>
    <t>A249</t>
  </si>
  <si>
    <t>A236</t>
  </si>
  <si>
    <t>A121</t>
  </si>
  <si>
    <t>A217</t>
  </si>
  <si>
    <t>A218</t>
  </si>
  <si>
    <t>A204</t>
  </si>
  <si>
    <t>A226</t>
  </si>
  <si>
    <t>B179</t>
  </si>
  <si>
    <t>B194</t>
  </si>
  <si>
    <t>B195</t>
  </si>
  <si>
    <t>B197</t>
  </si>
  <si>
    <t>B228</t>
  </si>
  <si>
    <t>A254</t>
  </si>
  <si>
    <t>A255</t>
  </si>
  <si>
    <t>A256</t>
  </si>
  <si>
    <t>A186</t>
  </si>
  <si>
    <t>A185</t>
  </si>
  <si>
    <t>A187</t>
  </si>
  <si>
    <t>A237</t>
  </si>
  <si>
    <t>B472</t>
  </si>
  <si>
    <t>XYM 580</t>
  </si>
  <si>
    <t xml:space="preserve">Powey Lane </t>
  </si>
  <si>
    <t>B435</t>
  </si>
  <si>
    <t>B436</t>
  </si>
  <si>
    <t>B443</t>
  </si>
  <si>
    <t>B438</t>
  </si>
  <si>
    <t>B437</t>
  </si>
  <si>
    <t>Powey Lane</t>
  </si>
  <si>
    <t>A263</t>
  </si>
  <si>
    <t>DG17 FBK</t>
  </si>
  <si>
    <t>A257</t>
  </si>
  <si>
    <t>A258</t>
  </si>
  <si>
    <t>A259</t>
  </si>
  <si>
    <t>A260</t>
  </si>
  <si>
    <t>MX17 GBE</t>
  </si>
  <si>
    <t>MX17 GBF</t>
  </si>
  <si>
    <t>Lymm</t>
  </si>
  <si>
    <t>MX17 GBU</t>
  </si>
  <si>
    <t>MX17 GBO</t>
  </si>
  <si>
    <t>A261</t>
  </si>
  <si>
    <t xml:space="preserve">Reserve Appliances </t>
  </si>
  <si>
    <t>MX67 JUA</t>
  </si>
  <si>
    <t>MX67 JUC</t>
  </si>
  <si>
    <t>MX67 JUE</t>
  </si>
  <si>
    <t>Type B Pumping Appliance</t>
  </si>
  <si>
    <t>A264</t>
  </si>
  <si>
    <t>A265</t>
  </si>
  <si>
    <t>A266</t>
  </si>
  <si>
    <t>DG53FYX</t>
  </si>
  <si>
    <t>MX16 JDU</t>
  </si>
  <si>
    <t xml:space="preserve">Flexi Officer Cars </t>
  </si>
  <si>
    <t xml:space="preserve">Boat Pullers/4x4 Van </t>
  </si>
  <si>
    <t>Boat RIB</t>
  </si>
  <si>
    <t xml:space="preserve">Boat Trailer </t>
  </si>
  <si>
    <t xml:space="preserve">Chester </t>
  </si>
  <si>
    <t>A262</t>
  </si>
  <si>
    <t>IRB3</t>
  </si>
  <si>
    <t>IRB4</t>
  </si>
  <si>
    <t>A200</t>
  </si>
  <si>
    <t xml:space="preserve">Cadet Pride </t>
  </si>
  <si>
    <t>A269</t>
  </si>
  <si>
    <t>A270</t>
  </si>
  <si>
    <t>A271</t>
  </si>
  <si>
    <t>MX19 EWJ</t>
  </si>
  <si>
    <t>MX19 EWK</t>
  </si>
  <si>
    <t>MX19 EWH</t>
  </si>
  <si>
    <t>EP</t>
  </si>
  <si>
    <t xml:space="preserve">MX20 ANV </t>
  </si>
  <si>
    <t>MX20 ANR</t>
  </si>
  <si>
    <t>MX20 ANU</t>
  </si>
  <si>
    <t xml:space="preserve">Northwich </t>
  </si>
  <si>
    <t>A274</t>
  </si>
  <si>
    <t>A273</t>
  </si>
  <si>
    <t>A275</t>
  </si>
  <si>
    <t>Vauxhall Insignia est</t>
  </si>
  <si>
    <t xml:space="preserve">VFR </t>
  </si>
  <si>
    <t>ALP</t>
  </si>
  <si>
    <t>A/W Re-Role</t>
  </si>
  <si>
    <t>07</t>
  </si>
  <si>
    <t xml:space="preserve">Ellesmere Port </t>
  </si>
  <si>
    <t>Training Vehicles (6)</t>
  </si>
  <si>
    <t>Structural Appliance Type B</t>
  </si>
  <si>
    <t xml:space="preserve">Training  Vehicles </t>
  </si>
  <si>
    <t>4x4 Vehicles/RRRU</t>
  </si>
  <si>
    <t>Co-Responder (1)</t>
  </si>
  <si>
    <t>Welfare Support Unit</t>
  </si>
  <si>
    <t>Motorbike (2)</t>
  </si>
  <si>
    <t>Rescue Boats &amp; Trailers (3)</t>
  </si>
  <si>
    <t xml:space="preserve">Boats &amp; Trailers </t>
  </si>
  <si>
    <t>DEFRA</t>
  </si>
  <si>
    <t>Hydraulic Platforms</t>
  </si>
  <si>
    <t xml:space="preserve">WX54VJP </t>
  </si>
  <si>
    <t>(Government owned app)</t>
  </si>
  <si>
    <t xml:space="preserve">WX54VTY </t>
  </si>
  <si>
    <t>Foam Unit (1)</t>
  </si>
  <si>
    <t>Command &amp; Control Unit</t>
  </si>
  <si>
    <t>Command &amp; Control Unit  (1)</t>
  </si>
  <si>
    <t>BA Support Unit (1)</t>
  </si>
  <si>
    <t>Major Rescue Unit (MRU) (1)</t>
  </si>
  <si>
    <t xml:space="preserve">Major Rescue Unit (MRU) </t>
  </si>
  <si>
    <t xml:space="preserve">Fleet List </t>
  </si>
  <si>
    <t xml:space="preserve">Vehicles in Red - Response </t>
  </si>
  <si>
    <t xml:space="preserve">Vehicles in Black - Non Response </t>
  </si>
  <si>
    <t xml:space="preserve">Operational </t>
  </si>
  <si>
    <t xml:space="preserve">Nantwich </t>
  </si>
  <si>
    <t xml:space="preserve">Training Centre </t>
  </si>
  <si>
    <t>Sadler Road</t>
  </si>
  <si>
    <t>Sprinter</t>
  </si>
  <si>
    <t xml:space="preserve">Road Safety Scheme </t>
  </si>
  <si>
    <t xml:space="preserve">Honda </t>
  </si>
  <si>
    <t xml:space="preserve">Pan European </t>
  </si>
  <si>
    <t>USART/ Water Rescue</t>
  </si>
  <si>
    <t>8.5t</t>
  </si>
  <si>
    <t>Mercedes Atego</t>
  </si>
  <si>
    <t>Stn Van - Blue Lights</t>
  </si>
  <si>
    <t>MX21 EFU</t>
  </si>
  <si>
    <t>MX21 EFV</t>
  </si>
  <si>
    <t>MX21 EFW</t>
  </si>
  <si>
    <t>A276</t>
  </si>
  <si>
    <t>A277</t>
  </si>
  <si>
    <t>A278</t>
  </si>
  <si>
    <t>MK71 KNP</t>
  </si>
  <si>
    <t>MK71 KNS</t>
  </si>
  <si>
    <t>Toyota Hilux</t>
  </si>
  <si>
    <t>MK71 KNN</t>
  </si>
  <si>
    <t>MK71 KNM</t>
  </si>
  <si>
    <t>MK71 KNV</t>
  </si>
  <si>
    <t>A279</t>
  </si>
  <si>
    <t>A280</t>
  </si>
  <si>
    <t>A281</t>
  </si>
  <si>
    <t>A282</t>
  </si>
  <si>
    <t>A283</t>
  </si>
  <si>
    <t>Line Rescue Unit ( 1 )</t>
  </si>
  <si>
    <t>MK71 KNJ</t>
  </si>
  <si>
    <t>MK71 KNL</t>
  </si>
  <si>
    <t>MK71 KNO</t>
  </si>
  <si>
    <t>MK71 KNR</t>
  </si>
  <si>
    <t>MK71 KNU</t>
  </si>
  <si>
    <t>Hook Lifts</t>
  </si>
  <si>
    <t>Hook Lift Vehicles (3)</t>
  </si>
  <si>
    <t xml:space="preserve">MAN </t>
  </si>
  <si>
    <t>OATT</t>
  </si>
  <si>
    <t>08</t>
  </si>
  <si>
    <t xml:space="preserve">Scorpion (High Reach Extending Turret) HRET </t>
  </si>
  <si>
    <t>SF71 CFP</t>
  </si>
  <si>
    <t xml:space="preserve">Macclesfield </t>
  </si>
  <si>
    <t xml:space="preserve">HRET </t>
  </si>
  <si>
    <t xml:space="preserve">Scorpion HRET </t>
  </si>
  <si>
    <t>A284</t>
  </si>
  <si>
    <t>A285</t>
  </si>
  <si>
    <t>A286</t>
  </si>
  <si>
    <t>A287</t>
  </si>
  <si>
    <t>A288</t>
  </si>
  <si>
    <t xml:space="preserve">Tarporley </t>
  </si>
  <si>
    <t>Hydraulic Platforms  (2)</t>
  </si>
  <si>
    <t>Reserve Appliances (5)</t>
  </si>
  <si>
    <t>MX22 HWV</t>
  </si>
  <si>
    <t>MX22 HWW</t>
  </si>
  <si>
    <t>A291</t>
  </si>
  <si>
    <t>A290</t>
  </si>
  <si>
    <t xml:space="preserve">Winsford </t>
  </si>
  <si>
    <t xml:space="preserve">Knutsford </t>
  </si>
  <si>
    <t>B563</t>
  </si>
  <si>
    <t xml:space="preserve">Lymm </t>
  </si>
  <si>
    <t xml:space="preserve">Temp Flexi </t>
  </si>
  <si>
    <t>A292</t>
  </si>
  <si>
    <t>MF22 ONM</t>
  </si>
  <si>
    <t xml:space="preserve">Tele Handler </t>
  </si>
  <si>
    <t xml:space="preserve">Tele Handler (JCB) </t>
  </si>
  <si>
    <t>A300</t>
  </si>
  <si>
    <t>MD22 HVP</t>
  </si>
  <si>
    <t>Toyota Corolla</t>
  </si>
  <si>
    <t xml:space="preserve">Arval Lease Vehicle </t>
  </si>
  <si>
    <t>JCB</t>
  </si>
  <si>
    <t xml:space="preserve">Load All </t>
  </si>
  <si>
    <t>DA71 NKO</t>
  </si>
  <si>
    <t>A295</t>
  </si>
  <si>
    <t>B440</t>
  </si>
  <si>
    <t>Wild Fire Unit (1)</t>
  </si>
  <si>
    <t xml:space="preserve">Argocat &amp; Trailer </t>
  </si>
  <si>
    <t xml:space="preserve">Poynton </t>
  </si>
  <si>
    <t xml:space="preserve">Argocat 6x6 </t>
  </si>
  <si>
    <t xml:space="preserve">Transportation Trailer </t>
  </si>
  <si>
    <t xml:space="preserve">Wildfire Unit </t>
  </si>
  <si>
    <t xml:space="preserve">Powey Lane  </t>
  </si>
  <si>
    <t xml:space="preserve">Dvr Trg </t>
  </si>
  <si>
    <t>MAN (Powey Lane)</t>
  </si>
  <si>
    <t>Sprinter 5T</t>
  </si>
  <si>
    <t>Sprinter 3.5T</t>
  </si>
  <si>
    <t xml:space="preserve">Audlem </t>
  </si>
  <si>
    <t>Structural Appliance Type B  (34)</t>
  </si>
  <si>
    <t>A306</t>
  </si>
  <si>
    <t>ML72 PNE</t>
  </si>
  <si>
    <t>ML72 PJX</t>
  </si>
  <si>
    <t>A305</t>
  </si>
  <si>
    <t>A304</t>
  </si>
  <si>
    <t>MJ72 AEG</t>
  </si>
  <si>
    <t>ML72 EUW</t>
  </si>
  <si>
    <t>A303</t>
  </si>
  <si>
    <t>A302</t>
  </si>
  <si>
    <t>MF72 TYX</t>
  </si>
  <si>
    <t>MF72 TYU</t>
  </si>
  <si>
    <t>A301</t>
  </si>
  <si>
    <t>DA52 YZF</t>
  </si>
  <si>
    <t>DA52 YZG</t>
  </si>
  <si>
    <t>DK67 KZH</t>
  </si>
  <si>
    <t>DK67 KZF</t>
  </si>
  <si>
    <t>DK61 EXB</t>
  </si>
  <si>
    <t>A294</t>
  </si>
  <si>
    <t xml:space="preserve">Penketh </t>
  </si>
  <si>
    <t>A296</t>
  </si>
  <si>
    <t>MK72 KOE</t>
  </si>
  <si>
    <t xml:space="preserve">RRRU &amp; Wildfire </t>
  </si>
  <si>
    <t xml:space="preserve">Cadets </t>
  </si>
  <si>
    <t xml:space="preserve">Sadler Road </t>
  </si>
  <si>
    <t>FMA 210</t>
  </si>
  <si>
    <t>LFM 200</t>
  </si>
  <si>
    <t>RMB 996</t>
  </si>
  <si>
    <t>DMB 907X</t>
  </si>
  <si>
    <t>S227 SMB</t>
  </si>
  <si>
    <t xml:space="preserve">Trg Prop </t>
  </si>
  <si>
    <t xml:space="preserve">Merc Sprinter </t>
  </si>
  <si>
    <t xml:space="preserve">A293 </t>
  </si>
  <si>
    <t xml:space="preserve">ML72 NMJ </t>
  </si>
  <si>
    <t>Welfare Support Unit ( 2 )</t>
  </si>
  <si>
    <t xml:space="preserve">Welfare Tow Vehicle </t>
  </si>
  <si>
    <t>MW23 ZZB</t>
  </si>
  <si>
    <t>MT23 WKH</t>
  </si>
  <si>
    <t>MT23 WMD</t>
  </si>
  <si>
    <t>MT23 EAK</t>
  </si>
  <si>
    <t>A310</t>
  </si>
  <si>
    <t>A311</t>
  </si>
  <si>
    <t>A312</t>
  </si>
  <si>
    <t>A314</t>
  </si>
  <si>
    <t>A315</t>
  </si>
  <si>
    <t>Boat Puller/4x4 Van (5)</t>
  </si>
  <si>
    <t>Moffett</t>
  </si>
  <si>
    <t>A203</t>
  </si>
  <si>
    <t>MX23 AYK</t>
  </si>
  <si>
    <t>MX23 AYJ</t>
  </si>
  <si>
    <t>MX23 AYL</t>
  </si>
  <si>
    <t>A307</t>
  </si>
  <si>
    <t>A308</t>
  </si>
  <si>
    <t>A309</t>
  </si>
  <si>
    <t>4x4  Vehicles / RRRU (17)</t>
  </si>
  <si>
    <t>Historical Vehicles  (8)</t>
  </si>
  <si>
    <t>Flexi Officer Cars (12)</t>
  </si>
  <si>
    <t>MK22 HJJ</t>
  </si>
  <si>
    <t xml:space="preserve">Co Responder </t>
  </si>
  <si>
    <t>MIDI/TRV Appliances (1)</t>
  </si>
  <si>
    <t xml:space="preserve">Reallocation </t>
  </si>
  <si>
    <t>Reallocation (7)</t>
  </si>
  <si>
    <t>DS23 TZG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</si>
</sst>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00000"/>
    <numFmt numFmtId="167" formatCode="00"/>
    <numFmt numFmtId="168" formatCode="mmm\-yyyy"/>
    <numFmt numFmtId="169" formatCode="0.00;[Red]0.00"/>
    <numFmt numFmtId="170" formatCode="0;[Red]0"/>
    <numFmt numFmtId="171" formatCode="[$-809]dd\ mmmm\ yyyy"/>
    <numFmt numFmtId="172" formatCode="0.E+00"/>
    <numFmt numFmtId="173" formatCode="&quot;£&quot;#,##0.00;[Red]&quot;£&quot;#,##0.00"/>
    <numFmt numFmtId="174" formatCode="#,##0;[Red]#,##0"/>
    <numFmt numFmtId="175" formatCode="&quot;£&quot;#,##0.00"/>
    <numFmt numFmtId="176" formatCode="&quot;£&quot;#,##0"/>
    <numFmt numFmtId="177" formatCode="&quot;£&quot;#,##0;[Red]&quot;£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F800]dddd\,\ mmmm\ dd\,\ yyyy"/>
    <numFmt numFmtId="183" formatCode="dd/mm/yyyy;@"/>
    <numFmt numFmtId="184" formatCode="0.0"/>
    <numFmt numFmtId="185" formatCode="\“\T\r\ue\”;\“\T\r\ue\”;\“\F\a\lse\”"/>
    <numFmt numFmtId="186" formatCode="dd/mm/yy;@"/>
    <numFmt numFmtId="187" formatCode="d/m/yy;@"/>
  </numFmts>
  <fonts count="60">
    <font>
      <sz val="12"/>
      <name val="Arial"/>
      <family val="0"/>
    </font>
    <font>
      <b/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4"/>
      <color indexed="50"/>
      <name val="Arial"/>
      <family val="2"/>
    </font>
    <font>
      <b/>
      <u val="single"/>
      <sz val="14"/>
      <color indexed="50"/>
      <name val="Arial"/>
      <family val="2"/>
    </font>
    <font>
      <sz val="14"/>
      <color indexed="17"/>
      <name val="Arial"/>
      <family val="2"/>
    </font>
    <font>
      <b/>
      <sz val="14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4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3" tint="0.39998000860214233"/>
      <name val="Arial"/>
      <family val="2"/>
    </font>
    <font>
      <b/>
      <u val="single"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6">
    <xf numFmtId="0" fontId="0" fillId="2" borderId="0" xfId="0" applyNumberForma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left" wrapText="1"/>
      <protection/>
    </xf>
    <xf numFmtId="0" fontId="8" fillId="2" borderId="0" xfId="0" applyNumberFormat="1" applyFont="1" applyBorder="1" applyAlignment="1">
      <alignment/>
    </xf>
    <xf numFmtId="177" fontId="8" fillId="2" borderId="0" xfId="0" applyNumberFormat="1" applyFont="1" applyBorder="1" applyAlignment="1" applyProtection="1">
      <alignment horizontal="center" vertical="center"/>
      <protection/>
    </xf>
    <xf numFmtId="0" fontId="8" fillId="2" borderId="0" xfId="0" applyNumberFormat="1" applyFont="1" applyBorder="1" applyAlignment="1">
      <alignment/>
    </xf>
    <xf numFmtId="0" fontId="8" fillId="2" borderId="0" xfId="0" applyNumberFormat="1" applyFont="1" applyBorder="1" applyAlignment="1" applyProtection="1">
      <alignment/>
      <protection/>
    </xf>
    <xf numFmtId="0" fontId="10" fillId="2" borderId="0" xfId="0" applyNumberFormat="1" applyFont="1" applyBorder="1" applyAlignment="1" applyProtection="1" quotePrefix="1">
      <alignment horizontal="left"/>
      <protection/>
    </xf>
    <xf numFmtId="0" fontId="10" fillId="2" borderId="0" xfId="0" applyNumberFormat="1" applyFont="1" applyBorder="1" applyAlignment="1" applyProtection="1">
      <alignment horizontal="left"/>
      <protection/>
    </xf>
    <xf numFmtId="177" fontId="10" fillId="2" borderId="0" xfId="0" applyNumberFormat="1" applyFont="1" applyBorder="1" applyAlignment="1" applyProtection="1">
      <alignment horizontal="center"/>
      <protection/>
    </xf>
    <xf numFmtId="0" fontId="11" fillId="2" borderId="0" xfId="0" applyNumberFormat="1" applyFont="1" applyBorder="1" applyAlignment="1" applyProtection="1">
      <alignment horizontal="left"/>
      <protection/>
    </xf>
    <xf numFmtId="0" fontId="11" fillId="2" borderId="0" xfId="0" applyNumberFormat="1" applyFont="1" applyBorder="1" applyAlignment="1" applyProtection="1">
      <alignment/>
      <protection/>
    </xf>
    <xf numFmtId="177" fontId="12" fillId="2" borderId="0" xfId="0" applyNumberFormat="1" applyFont="1" applyBorder="1" applyAlignment="1" applyProtection="1">
      <alignment horizontal="left"/>
      <protection/>
    </xf>
    <xf numFmtId="177" fontId="11" fillId="2" borderId="0" xfId="0" applyNumberFormat="1" applyFont="1" applyBorder="1" applyAlignment="1" applyProtection="1">
      <alignment horizontal="center"/>
      <protection/>
    </xf>
    <xf numFmtId="0" fontId="57" fillId="0" borderId="10" xfId="0" applyNumberFormat="1" applyFont="1" applyFill="1" applyBorder="1" applyAlignment="1" applyProtection="1" quotePrefix="1">
      <alignment/>
      <protection/>
    </xf>
    <xf numFmtId="0" fontId="57" fillId="0" borderId="10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Border="1" applyAlignment="1">
      <alignment/>
    </xf>
    <xf numFmtId="0" fontId="57" fillId="0" borderId="10" xfId="0" applyNumberFormat="1" applyFont="1" applyFill="1" applyBorder="1" applyAlignment="1" applyProtection="1">
      <alignment horizontal="left"/>
      <protection/>
    </xf>
    <xf numFmtId="0" fontId="7" fillId="2" borderId="0" xfId="0" applyNumberFormat="1" applyFont="1" applyBorder="1" applyAlignment="1" applyProtection="1">
      <alignment/>
      <protection/>
    </xf>
    <xf numFmtId="0" fontId="13" fillId="2" borderId="0" xfId="0" applyNumberFormat="1" applyFont="1" applyBorder="1" applyAlignment="1">
      <alignment/>
    </xf>
    <xf numFmtId="0" fontId="5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2" borderId="10" xfId="0" applyNumberFormat="1" applyFont="1" applyBorder="1" applyAlignment="1">
      <alignment horizontal="center"/>
    </xf>
    <xf numFmtId="0" fontId="13" fillId="2" borderId="0" xfId="0" applyNumberFormat="1" applyFont="1" applyBorder="1" applyAlignment="1" applyProtection="1">
      <alignment/>
      <protection/>
    </xf>
    <xf numFmtId="0" fontId="57" fillId="2" borderId="10" xfId="0" applyNumberFormat="1" applyFont="1" applyBorder="1" applyAlignment="1" applyProtection="1">
      <alignment horizontal="left"/>
      <protection/>
    </xf>
    <xf numFmtId="0" fontId="57" fillId="2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Border="1" applyAlignment="1" applyProtection="1">
      <alignment horizontal="center"/>
      <protection/>
    </xf>
    <xf numFmtId="177" fontId="14" fillId="2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177" fontId="8" fillId="2" borderId="0" xfId="0" applyNumberFormat="1" applyFont="1" applyBorder="1" applyAlignment="1">
      <alignment horizontal="center"/>
    </xf>
    <xf numFmtId="0" fontId="14" fillId="2" borderId="0" xfId="0" applyNumberFormat="1" applyFont="1" applyBorder="1" applyAlignment="1" applyProtection="1">
      <alignment/>
      <protection/>
    </xf>
    <xf numFmtId="0" fontId="8" fillId="2" borderId="0" xfId="0" applyNumberFormat="1" applyFont="1" applyBorder="1" applyAlignment="1" applyProtection="1">
      <alignment/>
      <protection/>
    </xf>
    <xf numFmtId="177" fontId="14" fillId="0" borderId="0" xfId="0" applyNumberFormat="1" applyFont="1" applyFill="1" applyBorder="1" applyAlignment="1" applyProtection="1">
      <alignment horizontal="center"/>
      <protection/>
    </xf>
    <xf numFmtId="0" fontId="8" fillId="2" borderId="11" xfId="0" applyNumberFormat="1" applyFont="1" applyBorder="1" applyAlignment="1">
      <alignment/>
    </xf>
    <xf numFmtId="0" fontId="8" fillId="2" borderId="10" xfId="0" applyNumberFormat="1" applyFont="1" applyBorder="1" applyAlignment="1" applyProtection="1">
      <alignment/>
      <protection/>
    </xf>
    <xf numFmtId="0" fontId="8" fillId="2" borderId="10" xfId="0" applyNumberFormat="1" applyFont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Border="1" applyAlignment="1" applyProtection="1">
      <alignment horizontal="left"/>
      <protection/>
    </xf>
    <xf numFmtId="49" fontId="8" fillId="2" borderId="0" xfId="0" applyNumberFormat="1" applyFont="1" applyBorder="1" applyAlignment="1" applyProtection="1">
      <alignment/>
      <protection/>
    </xf>
    <xf numFmtId="167" fontId="8" fillId="0" borderId="10" xfId="0" applyNumberFormat="1" applyFont="1" applyFill="1" applyBorder="1" applyAlignment="1" applyProtection="1">
      <alignment horizontal="center"/>
      <protection/>
    </xf>
    <xf numFmtId="0" fontId="8" fillId="2" borderId="12" xfId="0" applyNumberFormat="1" applyFont="1" applyBorder="1" applyAlignment="1" applyProtection="1">
      <alignment/>
      <protection/>
    </xf>
    <xf numFmtId="177" fontId="8" fillId="2" borderId="0" xfId="0" applyNumberFormat="1" applyFont="1" applyBorder="1" applyAlignment="1" applyProtection="1">
      <alignment horizontal="center"/>
      <protection/>
    </xf>
    <xf numFmtId="0" fontId="17" fillId="2" borderId="10" xfId="0" applyNumberFormat="1" applyFont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2" xfId="0" applyNumberFormat="1" applyFont="1" applyBorder="1" applyAlignment="1" applyProtection="1">
      <alignment horizontal="left" vertical="center" wrapText="1"/>
      <protection/>
    </xf>
    <xf numFmtId="177" fontId="8" fillId="2" borderId="0" xfId="0" applyNumberFormat="1" applyFont="1" applyBorder="1" applyAlignment="1" applyProtection="1">
      <alignment horizontal="center" vertical="center" wrapText="1"/>
      <protection/>
    </xf>
    <xf numFmtId="0" fontId="8" fillId="2" borderId="0" xfId="0" applyNumberFormat="1" applyFont="1" applyBorder="1" applyAlignment="1" applyProtection="1">
      <alignment horizontal="left" vertical="center" wrapText="1"/>
      <protection/>
    </xf>
    <xf numFmtId="0" fontId="8" fillId="2" borderId="0" xfId="0" applyNumberFormat="1" applyFont="1" applyAlignment="1" applyProtection="1">
      <alignment horizontal="left"/>
      <protection/>
    </xf>
    <xf numFmtId="0" fontId="58" fillId="2" borderId="0" xfId="0" applyNumberFormat="1" applyFont="1" applyBorder="1" applyAlignment="1">
      <alignment/>
    </xf>
    <xf numFmtId="177" fontId="58" fillId="2" borderId="0" xfId="0" applyNumberFormat="1" applyFont="1" applyBorder="1" applyAlignment="1" applyProtection="1">
      <alignment horizontal="center" vertical="center" wrapText="1"/>
      <protection/>
    </xf>
    <xf numFmtId="0" fontId="58" fillId="2" borderId="0" xfId="0" applyNumberFormat="1" applyFont="1" applyBorder="1" applyAlignment="1" applyProtection="1">
      <alignment horizontal="left" vertical="center" wrapText="1"/>
      <protection/>
    </xf>
    <xf numFmtId="0" fontId="58" fillId="2" borderId="0" xfId="0" applyNumberFormat="1" applyFont="1" applyBorder="1" applyAlignment="1" applyProtection="1">
      <alignment/>
      <protection/>
    </xf>
    <xf numFmtId="0" fontId="58" fillId="2" borderId="0" xfId="0" applyNumberFormat="1" applyFont="1" applyBorder="1" applyAlignment="1" applyProtection="1">
      <alignment horizontal="center"/>
      <protection/>
    </xf>
    <xf numFmtId="49" fontId="58" fillId="2" borderId="0" xfId="0" applyNumberFormat="1" applyFont="1" applyBorder="1" applyAlignment="1" applyProtection="1">
      <alignment/>
      <protection/>
    </xf>
    <xf numFmtId="0" fontId="58" fillId="2" borderId="0" xfId="0" applyNumberFormat="1" applyFont="1" applyBorder="1" applyAlignment="1" applyProtection="1">
      <alignment horizontal="left"/>
      <protection/>
    </xf>
    <xf numFmtId="0" fontId="8" fillId="2" borderId="13" xfId="0" applyNumberFormat="1" applyFont="1" applyBorder="1" applyAlignment="1">
      <alignment/>
    </xf>
    <xf numFmtId="0" fontId="8" fillId="2" borderId="14" xfId="0" applyNumberFormat="1" applyFont="1" applyBorder="1" applyAlignment="1" applyProtection="1">
      <alignment/>
      <protection/>
    </xf>
    <xf numFmtId="0" fontId="8" fillId="2" borderId="14" xfId="0" applyNumberFormat="1" applyFont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2" borderId="15" xfId="0" applyNumberFormat="1" applyFont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0" xfId="0" applyNumberFormat="1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Border="1" applyAlignment="1">
      <alignment/>
    </xf>
    <xf numFmtId="0" fontId="8" fillId="2" borderId="14" xfId="0" applyNumberFormat="1" applyFont="1" applyBorder="1" applyAlignment="1">
      <alignment/>
    </xf>
    <xf numFmtId="0" fontId="8" fillId="2" borderId="15" xfId="0" applyNumberFormat="1" applyFont="1" applyBorder="1" applyAlignment="1">
      <alignment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8" fillId="2" borderId="11" xfId="0" applyNumberFormat="1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left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57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center"/>
      <protection/>
    </xf>
    <xf numFmtId="49" fontId="7" fillId="2" borderId="0" xfId="0" applyNumberFormat="1" applyFont="1" applyBorder="1" applyAlignment="1" applyProtection="1">
      <alignment/>
      <protection/>
    </xf>
    <xf numFmtId="0" fontId="8" fillId="2" borderId="11" xfId="0" applyNumberFormat="1" applyFont="1" applyBorder="1" applyAlignment="1">
      <alignment horizontal="left"/>
    </xf>
    <xf numFmtId="0" fontId="8" fillId="2" borderId="10" xfId="57" applyNumberFormat="1" applyFont="1" applyFill="1" applyBorder="1" applyAlignment="1" applyProtection="1">
      <alignment horizontal="center"/>
      <protection/>
    </xf>
    <xf numFmtId="0" fontId="8" fillId="2" borderId="10" xfId="57" applyNumberFormat="1" applyFont="1" applyFill="1" applyBorder="1" applyAlignment="1" applyProtection="1">
      <alignment horizontal="left"/>
      <protection/>
    </xf>
    <xf numFmtId="0" fontId="8" fillId="2" borderId="12" xfId="0" applyNumberFormat="1" applyFont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/>
      <protection/>
    </xf>
    <xf numFmtId="0" fontId="8" fillId="0" borderId="10" xfId="57" applyNumberFormat="1" applyFont="1" applyBorder="1" applyAlignment="1">
      <alignment horizontal="center"/>
      <protection/>
    </xf>
    <xf numFmtId="0" fontId="8" fillId="34" borderId="10" xfId="0" applyNumberFormat="1" applyFont="1" applyFill="1" applyBorder="1" applyAlignment="1" applyProtection="1">
      <alignment horizontal="left"/>
      <protection/>
    </xf>
    <xf numFmtId="0" fontId="8" fillId="2" borderId="10" xfId="0" applyNumberFormat="1" applyFont="1" applyBorder="1" applyAlignment="1" applyProtection="1">
      <alignment horizontal="left"/>
      <protection/>
    </xf>
    <xf numFmtId="17" fontId="8" fillId="2" borderId="0" xfId="0" applyNumberFormat="1" applyFont="1" applyBorder="1" applyAlignment="1" applyProtection="1">
      <alignment horizontal="left"/>
      <protection/>
    </xf>
    <xf numFmtId="0" fontId="8" fillId="2" borderId="10" xfId="0" applyNumberFormat="1" applyFont="1" applyBorder="1" applyAlignment="1" applyProtection="1">
      <alignment horizontal="left" vertical="center" wrapText="1"/>
      <protection/>
    </xf>
    <xf numFmtId="0" fontId="8" fillId="34" borderId="14" xfId="0" applyNumberFormat="1" applyFont="1" applyFill="1" applyBorder="1" applyAlignment="1" applyProtection="1">
      <alignment horizontal="center"/>
      <protection/>
    </xf>
    <xf numFmtId="0" fontId="8" fillId="2" borderId="14" xfId="0" applyNumberFormat="1" applyFont="1" applyBorder="1" applyAlignment="1" applyProtection="1">
      <alignment horizontal="center" vertical="center" wrapText="1"/>
      <protection/>
    </xf>
    <xf numFmtId="0" fontId="8" fillId="2" borderId="14" xfId="0" applyNumberFormat="1" applyFont="1" applyBorder="1" applyAlignment="1" applyProtection="1">
      <alignment horizontal="left" vertical="center" wrapText="1"/>
      <protection/>
    </xf>
    <xf numFmtId="0" fontId="8" fillId="2" borderId="14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8" fillId="34" borderId="0" xfId="0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Border="1" applyAlignment="1" applyProtection="1">
      <alignment horizontal="center" wrapText="1"/>
      <protection/>
    </xf>
    <xf numFmtId="0" fontId="15" fillId="2" borderId="0" xfId="0" applyNumberFormat="1" applyFont="1" applyBorder="1" applyAlignment="1" applyProtection="1">
      <alignment horizontal="center" wrapText="1"/>
      <protection/>
    </xf>
    <xf numFmtId="0" fontId="8" fillId="2" borderId="10" xfId="0" applyNumberFormat="1" applyFont="1" applyBorder="1" applyAlignment="1" applyProtection="1">
      <alignment horizontal="center" vertical="center" wrapText="1"/>
      <protection/>
    </xf>
    <xf numFmtId="0" fontId="8" fillId="2" borderId="0" xfId="0" applyNumberFormat="1" applyFont="1" applyBorder="1" applyAlignment="1" applyProtection="1">
      <alignment horizontal="right"/>
      <protection/>
    </xf>
    <xf numFmtId="0" fontId="8" fillId="2" borderId="0" xfId="0" applyNumberFormat="1" applyFont="1" applyBorder="1" applyAlignment="1" applyProtection="1" quotePrefix="1">
      <alignment horizontal="center"/>
      <protection/>
    </xf>
    <xf numFmtId="177" fontId="8" fillId="2" borderId="0" xfId="0" applyNumberFormat="1" applyFont="1" applyFill="1" applyBorder="1" applyAlignment="1" applyProtection="1">
      <alignment horizontal="center"/>
      <protection/>
    </xf>
    <xf numFmtId="0" fontId="19" fillId="2" borderId="10" xfId="0" applyNumberFormat="1" applyFont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  <xf numFmtId="0" fontId="19" fillId="2" borderId="10" xfId="0" applyNumberFormat="1" applyFont="1" applyBorder="1" applyAlignment="1" applyProtection="1" quotePrefix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0" fillId="2" borderId="10" xfId="0" applyNumberFormat="1" applyFont="1" applyBorder="1" applyAlignment="1" applyProtection="1">
      <alignment/>
      <protection/>
    </xf>
    <xf numFmtId="0" fontId="19" fillId="2" borderId="12" xfId="0" applyNumberFormat="1" applyFont="1" applyBorder="1" applyAlignment="1" applyProtection="1">
      <alignment/>
      <protection/>
    </xf>
    <xf numFmtId="0" fontId="19" fillId="2" borderId="0" xfId="0" applyNumberFormat="1" applyFont="1" applyBorder="1" applyAlignment="1" applyProtection="1">
      <alignment/>
      <protection/>
    </xf>
    <xf numFmtId="177" fontId="19" fillId="2" borderId="0" xfId="0" applyNumberFormat="1" applyFont="1" applyBorder="1" applyAlignment="1" applyProtection="1">
      <alignment horizontal="center"/>
      <protection/>
    </xf>
    <xf numFmtId="0" fontId="21" fillId="2" borderId="0" xfId="0" applyNumberFormat="1" applyFont="1" applyFill="1" applyBorder="1" applyAlignment="1" applyProtection="1">
      <alignment/>
      <protection/>
    </xf>
    <xf numFmtId="0" fontId="22" fillId="2" borderId="0" xfId="0" applyNumberFormat="1" applyFont="1" applyBorder="1" applyAlignment="1" applyProtection="1">
      <alignment/>
      <protection/>
    </xf>
    <xf numFmtId="0" fontId="19" fillId="2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20" fillId="2" borderId="0" xfId="0" applyNumberFormat="1" applyFont="1" applyBorder="1" applyAlignment="1" applyProtection="1">
      <alignment/>
      <protection/>
    </xf>
    <xf numFmtId="0" fontId="8" fillId="2" borderId="14" xfId="0" applyNumberFormat="1" applyFont="1" applyBorder="1" applyAlignment="1" applyProtection="1">
      <alignment horizontal="center" wrapText="1"/>
      <protection/>
    </xf>
    <xf numFmtId="0" fontId="8" fillId="2" borderId="14" xfId="0" applyNumberFormat="1" applyFont="1" applyBorder="1" applyAlignment="1" applyProtection="1">
      <alignment horizontal="left"/>
      <protection/>
    </xf>
    <xf numFmtId="0" fontId="8" fillId="0" borderId="0" xfId="58" applyFont="1" applyFill="1" applyBorder="1" applyAlignment="1" applyProtection="1">
      <alignment wrapText="1"/>
      <protection/>
    </xf>
    <xf numFmtId="0" fontId="8" fillId="2" borderId="10" xfId="0" applyNumberFormat="1" applyFont="1" applyBorder="1" applyAlignment="1" applyProtection="1" quotePrefix="1">
      <alignment horizontal="center"/>
      <protection/>
    </xf>
    <xf numFmtId="0" fontId="8" fillId="2" borderId="14" xfId="0" applyNumberFormat="1" applyFont="1" applyFill="1" applyBorder="1" applyAlignment="1" applyProtection="1">
      <alignment horizontal="left"/>
      <protection/>
    </xf>
    <xf numFmtId="0" fontId="8" fillId="2" borderId="15" xfId="0" applyNumberFormat="1" applyFont="1" applyFill="1" applyBorder="1" applyAlignment="1" applyProtection="1">
      <alignment/>
      <protection/>
    </xf>
    <xf numFmtId="0" fontId="8" fillId="0" borderId="11" xfId="57" applyNumberFormat="1" applyFont="1" applyBorder="1">
      <alignment/>
      <protection/>
    </xf>
    <xf numFmtId="0" fontId="8" fillId="0" borderId="0" xfId="57" applyNumberFormat="1" applyFont="1">
      <alignment/>
      <protection/>
    </xf>
    <xf numFmtId="0" fontId="8" fillId="2" borderId="16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Protection="1">
      <alignment/>
      <protection/>
    </xf>
    <xf numFmtId="0" fontId="8" fillId="0" borderId="13" xfId="57" applyNumberFormat="1" applyFont="1" applyBorder="1">
      <alignment/>
      <protection/>
    </xf>
    <xf numFmtId="0" fontId="8" fillId="0" borderId="14" xfId="57" applyNumberFormat="1" applyFont="1" applyBorder="1" applyProtection="1">
      <alignment/>
      <protection/>
    </xf>
    <xf numFmtId="0" fontId="8" fillId="2" borderId="14" xfId="57" applyNumberFormat="1" applyFont="1" applyFill="1" applyBorder="1" applyAlignment="1" applyProtection="1">
      <alignment horizontal="center"/>
      <protection/>
    </xf>
    <xf numFmtId="0" fontId="8" fillId="2" borderId="15" xfId="0" applyNumberFormat="1" applyFont="1" applyBorder="1" applyAlignment="1" applyProtection="1">
      <alignment/>
      <protection/>
    </xf>
    <xf numFmtId="0" fontId="8" fillId="2" borderId="0" xfId="57" applyNumberFormat="1" applyFont="1" applyFill="1" applyBorder="1" applyAlignment="1" applyProtection="1">
      <alignment horizontal="center"/>
      <protection/>
    </xf>
    <xf numFmtId="0" fontId="8" fillId="2" borderId="0" xfId="0" applyNumberFormat="1" applyFont="1" applyAlignment="1">
      <alignment/>
    </xf>
    <xf numFmtId="0" fontId="8" fillId="2" borderId="12" xfId="57" applyNumberFormat="1" applyFont="1" applyFill="1" applyBorder="1" applyAlignment="1" applyProtection="1">
      <alignment horizontal="left"/>
      <protection/>
    </xf>
    <xf numFmtId="176" fontId="8" fillId="2" borderId="0" xfId="57" applyNumberFormat="1" applyFont="1" applyFill="1" applyBorder="1" applyAlignment="1" applyProtection="1" quotePrefix="1">
      <alignment horizontal="center"/>
      <protection/>
    </xf>
    <xf numFmtId="0" fontId="8" fillId="2" borderId="14" xfId="57" applyNumberFormat="1" applyFont="1" applyFill="1" applyBorder="1" applyAlignment="1" applyProtection="1">
      <alignment horizontal="left"/>
      <protection/>
    </xf>
    <xf numFmtId="0" fontId="8" fillId="2" borderId="15" xfId="57" applyNumberFormat="1" applyFont="1" applyFill="1" applyBorder="1" applyAlignment="1" applyProtection="1">
      <alignment horizontal="left"/>
      <protection/>
    </xf>
    <xf numFmtId="0" fontId="8" fillId="2" borderId="10" xfId="0" applyNumberFormat="1" applyFont="1" applyBorder="1" applyAlignment="1" applyProtection="1">
      <alignment horizontal="left" vertical="center"/>
      <protection/>
    </xf>
    <xf numFmtId="0" fontId="8" fillId="2" borderId="14" xfId="0" applyNumberFormat="1" applyFont="1" applyBorder="1" applyAlignment="1" applyProtection="1">
      <alignment horizontal="left" vertical="center"/>
      <protection/>
    </xf>
    <xf numFmtId="0" fontId="8" fillId="0" borderId="14" xfId="57" applyNumberFormat="1" applyFont="1" applyBorder="1" applyAlignment="1" applyProtection="1">
      <alignment horizontal="center"/>
      <protection/>
    </xf>
    <xf numFmtId="0" fontId="8" fillId="0" borderId="0" xfId="57" applyNumberFormat="1" applyFont="1" applyBorder="1" applyProtection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Border="1" applyAlignment="1" applyProtection="1">
      <alignment horizontal="center"/>
      <protection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2" borderId="0" xfId="0" applyNumberFormat="1" applyFont="1" applyBorder="1" applyAlignment="1">
      <alignment vertical="center"/>
    </xf>
    <xf numFmtId="0" fontId="8" fillId="2" borderId="0" xfId="0" applyNumberFormat="1" applyFont="1" applyBorder="1" applyAlignment="1" applyProtection="1">
      <alignment vertical="center"/>
      <protection/>
    </xf>
    <xf numFmtId="0" fontId="8" fillId="2" borderId="0" xfId="0" applyNumberFormat="1" applyFont="1" applyBorder="1" applyAlignment="1" applyProtection="1">
      <alignment horizontal="center" vertical="center"/>
      <protection/>
    </xf>
    <xf numFmtId="0" fontId="8" fillId="2" borderId="0" xfId="0" applyNumberFormat="1" applyFont="1" applyBorder="1" applyAlignment="1" applyProtection="1">
      <alignment horizontal="left" vertical="center"/>
      <protection/>
    </xf>
    <xf numFmtId="0" fontId="8" fillId="2" borderId="0" xfId="57" applyNumberFormat="1" applyFont="1" applyFill="1" applyBorder="1" applyProtection="1">
      <alignment/>
      <protection/>
    </xf>
    <xf numFmtId="49" fontId="8" fillId="0" borderId="0" xfId="57" applyNumberFormat="1" applyFont="1" applyBorder="1" applyProtection="1">
      <alignment/>
      <protection/>
    </xf>
    <xf numFmtId="0" fontId="8" fillId="0" borderId="0" xfId="57" applyNumberFormat="1" applyFont="1" applyBorder="1">
      <alignment/>
      <protection/>
    </xf>
    <xf numFmtId="0" fontId="8" fillId="0" borderId="10" xfId="57" applyNumberFormat="1" applyFont="1" applyFill="1" applyBorder="1" applyAlignment="1" applyProtection="1">
      <alignment horizontal="left"/>
      <protection/>
    </xf>
    <xf numFmtId="0" fontId="8" fillId="2" borderId="12" xfId="57" applyNumberFormat="1" applyFont="1" applyFill="1" applyBorder="1" applyProtection="1">
      <alignment/>
      <protection/>
    </xf>
    <xf numFmtId="0" fontId="18" fillId="2" borderId="0" xfId="57" applyNumberFormat="1" applyFont="1" applyFill="1" applyBorder="1" applyAlignment="1" applyProtection="1">
      <alignment horizontal="center"/>
      <protection/>
    </xf>
    <xf numFmtId="0" fontId="8" fillId="0" borderId="13" xfId="57" applyNumberFormat="1" applyFont="1" applyFill="1" applyBorder="1">
      <alignment/>
      <protection/>
    </xf>
    <xf numFmtId="0" fontId="8" fillId="2" borderId="15" xfId="57" applyNumberFormat="1" applyFont="1" applyFill="1" applyBorder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14" xfId="57" applyNumberFormat="1" applyFont="1" applyFill="1" applyBorder="1" applyProtection="1">
      <alignment/>
      <protection/>
    </xf>
    <xf numFmtId="0" fontId="8" fillId="2" borderId="13" xfId="0" applyNumberFormat="1" applyFont="1" applyBorder="1" applyAlignment="1">
      <alignment horizontal="left"/>
    </xf>
    <xf numFmtId="0" fontId="8" fillId="34" borderId="10" xfId="0" applyNumberFormat="1" applyFont="1" applyFill="1" applyBorder="1" applyAlignment="1" applyProtection="1">
      <alignment horizontal="center"/>
      <protection/>
    </xf>
    <xf numFmtId="0" fontId="11" fillId="2" borderId="0" xfId="0" applyNumberFormat="1" applyFont="1" applyBorder="1" applyAlignment="1" applyProtection="1">
      <alignment horizontal="center"/>
      <protection/>
    </xf>
    <xf numFmtId="0" fontId="8" fillId="2" borderId="0" xfId="0" applyNumberFormat="1" applyFont="1" applyBorder="1" applyAlignment="1">
      <alignment horizontal="center"/>
    </xf>
    <xf numFmtId="0" fontId="13" fillId="2" borderId="0" xfId="0" applyNumberFormat="1" applyFont="1" applyBorder="1" applyAlignment="1">
      <alignment horizontal="center"/>
    </xf>
    <xf numFmtId="0" fontId="15" fillId="2" borderId="0" xfId="0" applyNumberFormat="1" applyFont="1" applyBorder="1" applyAlignment="1" applyProtection="1">
      <alignment horizontal="center"/>
      <protection/>
    </xf>
    <xf numFmtId="0" fontId="8" fillId="0" borderId="10" xfId="57" applyNumberFormat="1" applyFont="1" applyBorder="1" applyAlignment="1" applyProtection="1">
      <alignment horizontal="center"/>
      <protection/>
    </xf>
    <xf numFmtId="0" fontId="8" fillId="0" borderId="0" xfId="57" applyNumberFormat="1" applyFont="1" applyAlignment="1" applyProtection="1">
      <alignment horizontal="center"/>
      <protection/>
    </xf>
    <xf numFmtId="0" fontId="8" fillId="0" borderId="10" xfId="57" applyNumberFormat="1" applyFont="1" applyBorder="1" applyAlignment="1">
      <alignment/>
      <protection/>
    </xf>
    <xf numFmtId="0" fontId="8" fillId="2" borderId="10" xfId="57" applyNumberFormat="1" applyFont="1" applyFill="1" applyBorder="1" applyAlignment="1">
      <alignment/>
      <protection/>
    </xf>
    <xf numFmtId="0" fontId="8" fillId="0" borderId="14" xfId="57" applyNumberFormat="1" applyFont="1" applyBorder="1" applyAlignment="1">
      <alignment horizontal="center"/>
      <protection/>
    </xf>
    <xf numFmtId="0" fontId="8" fillId="0" borderId="14" xfId="57" applyNumberFormat="1" applyFont="1" applyBorder="1" applyAlignment="1">
      <alignment/>
      <protection/>
    </xf>
    <xf numFmtId="0" fontId="8" fillId="0" borderId="12" xfId="57" applyNumberFormat="1" applyFont="1" applyBorder="1" applyAlignment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57" applyNumberFormat="1" applyFont="1" applyFill="1" applyBorder="1" applyAlignment="1">
      <alignment/>
      <protection/>
    </xf>
    <xf numFmtId="0" fontId="8" fillId="0" borderId="10" xfId="0" applyNumberFormat="1" applyFont="1" applyFill="1" applyBorder="1" applyAlignment="1">
      <alignment/>
    </xf>
    <xf numFmtId="0" fontId="8" fillId="0" borderId="14" xfId="57" applyNumberFormat="1" applyFont="1" applyFill="1" applyBorder="1" applyAlignment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4" xfId="57" applyNumberFormat="1" applyFont="1" applyFill="1" applyBorder="1" applyAlignment="1" applyProtection="1">
      <alignment horizontal="left"/>
      <protection/>
    </xf>
    <xf numFmtId="0" fontId="8" fillId="0" borderId="0" xfId="57" applyNumberFormat="1" applyFont="1" applyFill="1" applyBorder="1" applyAlignment="1" applyProtection="1">
      <alignment horizontal="left"/>
      <protection/>
    </xf>
    <xf numFmtId="0" fontId="8" fillId="2" borderId="14" xfId="57" applyNumberFormat="1" applyFont="1" applyFill="1" applyBorder="1" applyAlignment="1">
      <alignment/>
      <protection/>
    </xf>
    <xf numFmtId="0" fontId="8" fillId="0" borderId="15" xfId="57" applyNumberFormat="1" applyFont="1" applyBorder="1" applyAlignment="1">
      <alignment/>
      <protection/>
    </xf>
    <xf numFmtId="0" fontId="7" fillId="2" borderId="0" xfId="0" applyNumberFormat="1" applyFont="1" applyBorder="1" applyAlignment="1">
      <alignment horizontal="center"/>
    </xf>
    <xf numFmtId="0" fontId="8" fillId="2" borderId="17" xfId="0" applyNumberFormat="1" applyFont="1" applyBorder="1" applyAlignment="1">
      <alignment/>
    </xf>
    <xf numFmtId="0" fontId="7" fillId="2" borderId="17" xfId="0" applyNumberFormat="1" applyFont="1" applyBorder="1" applyAlignment="1">
      <alignment horizontal="center"/>
    </xf>
    <xf numFmtId="167" fontId="8" fillId="0" borderId="14" xfId="0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>
      <alignment/>
      <protection/>
    </xf>
    <xf numFmtId="0" fontId="8" fillId="0" borderId="13" xfId="57" applyNumberFormat="1" applyFont="1" applyFill="1" applyBorder="1" applyAlignment="1">
      <alignment/>
      <protection/>
    </xf>
    <xf numFmtId="0" fontId="8" fillId="0" borderId="11" xfId="0" applyNumberFormat="1" applyFont="1" applyFill="1" applyBorder="1" applyAlignment="1">
      <alignment horizontal="left"/>
    </xf>
    <xf numFmtId="0" fontId="8" fillId="0" borderId="13" xfId="0" applyNumberFormat="1" applyFont="1" applyFill="1" applyBorder="1" applyAlignment="1">
      <alignment horizontal="left"/>
    </xf>
    <xf numFmtId="0" fontId="8" fillId="34" borderId="14" xfId="0" applyNumberFormat="1" applyFont="1" applyFill="1" applyBorder="1" applyAlignment="1" applyProtection="1" quotePrefix="1">
      <alignment horizontal="center"/>
      <protection/>
    </xf>
    <xf numFmtId="0" fontId="8" fillId="2" borderId="0" xfId="0" applyNumberFormat="1" applyFont="1" applyBorder="1" applyAlignment="1" applyProtection="1">
      <alignment horizontal="center" vertical="center" wrapText="1"/>
      <protection/>
    </xf>
    <xf numFmtId="0" fontId="57" fillId="2" borderId="10" xfId="0" applyNumberFormat="1" applyFont="1" applyBorder="1" applyAlignment="1">
      <alignment/>
    </xf>
    <xf numFmtId="0" fontId="8" fillId="2" borderId="14" xfId="0" applyNumberFormat="1" applyFont="1" applyBorder="1" applyAlignment="1">
      <alignment horizontal="center"/>
    </xf>
    <xf numFmtId="0" fontId="7" fillId="2" borderId="10" xfId="0" applyNumberFormat="1" applyFont="1" applyBorder="1" applyAlignment="1" applyProtection="1">
      <alignment horizontal="left"/>
      <protection/>
    </xf>
    <xf numFmtId="0" fontId="7" fillId="2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2" borderId="11" xfId="0" applyFont="1" applyBorder="1" applyAlignment="1">
      <alignment horizontal="center"/>
    </xf>
    <xf numFmtId="0" fontId="8" fillId="2" borderId="10" xfId="0" applyFont="1" applyBorder="1" applyAlignment="1">
      <alignment horizontal="center"/>
    </xf>
    <xf numFmtId="0" fontId="8" fillId="2" borderId="10" xfId="0" applyFont="1" applyBorder="1" applyAlignment="1">
      <alignment/>
    </xf>
    <xf numFmtId="0" fontId="8" fillId="2" borderId="10" xfId="0" applyFont="1" applyBorder="1" applyAlignment="1">
      <alignment horizontal="center" vertical="center"/>
    </xf>
    <xf numFmtId="0" fontId="8" fillId="2" borderId="10" xfId="57" applyFont="1" applyFill="1" applyBorder="1">
      <alignment/>
      <protection/>
    </xf>
    <xf numFmtId="0" fontId="8" fillId="0" borderId="12" xfId="57" applyFont="1" applyBorder="1">
      <alignment/>
      <protection/>
    </xf>
    <xf numFmtId="0" fontId="8" fillId="0" borderId="14" xfId="57" applyNumberFormat="1" applyFont="1" applyBorder="1">
      <alignment/>
      <protection/>
    </xf>
    <xf numFmtId="0" fontId="8" fillId="2" borderId="1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>
      <alignment/>
    </xf>
    <xf numFmtId="0" fontId="16" fillId="0" borderId="18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center"/>
      <protection/>
    </xf>
    <xf numFmtId="0" fontId="16" fillId="0" borderId="2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9" fillId="2" borderId="0" xfId="0" applyNumberFormat="1" applyFont="1" applyBorder="1" applyAlignment="1" applyProtection="1">
      <alignment horizontal="center"/>
      <protection/>
    </xf>
    <xf numFmtId="0" fontId="16" fillId="0" borderId="21" xfId="0" applyNumberFormat="1" applyFont="1" applyFill="1" applyBorder="1" applyAlignment="1" applyProtection="1">
      <alignment horizontal="center"/>
      <protection/>
    </xf>
    <xf numFmtId="0" fontId="16" fillId="0" borderId="22" xfId="0" applyNumberFormat="1" applyFont="1" applyFill="1" applyBorder="1" applyAlignment="1" applyProtection="1">
      <alignment horizontal="center"/>
      <protection/>
    </xf>
    <xf numFmtId="0" fontId="16" fillId="0" borderId="23" xfId="0" applyNumberFormat="1" applyFont="1" applyFill="1" applyBorder="1" applyAlignment="1" applyProtection="1">
      <alignment horizontal="center"/>
      <protection/>
    </xf>
    <xf numFmtId="0" fontId="16" fillId="2" borderId="18" xfId="0" applyNumberFormat="1" applyFont="1" applyBorder="1" applyAlignment="1" applyProtection="1">
      <alignment horizontal="center"/>
      <protection/>
    </xf>
    <xf numFmtId="0" fontId="16" fillId="2" borderId="19" xfId="0" applyNumberFormat="1" applyFont="1" applyBorder="1" applyAlignment="1" applyProtection="1">
      <alignment horizontal="center"/>
      <protection/>
    </xf>
    <xf numFmtId="0" fontId="16" fillId="2" borderId="20" xfId="0" applyNumberFormat="1" applyFont="1" applyBorder="1" applyAlignment="1" applyProtection="1">
      <alignment horizontal="center"/>
      <protection/>
    </xf>
    <xf numFmtId="0" fontId="16" fillId="2" borderId="18" xfId="0" applyNumberFormat="1" applyFont="1" applyFill="1" applyBorder="1" applyAlignment="1" applyProtection="1">
      <alignment horizontal="center"/>
      <protection/>
    </xf>
    <xf numFmtId="0" fontId="16" fillId="2" borderId="19" xfId="0" applyNumberFormat="1" applyFont="1" applyFill="1" applyBorder="1" applyAlignment="1" applyProtection="1">
      <alignment horizontal="center"/>
      <protection/>
    </xf>
    <xf numFmtId="0" fontId="16" fillId="2" borderId="20" xfId="0" applyNumberFormat="1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16" fillId="2" borderId="21" xfId="0" applyNumberFormat="1" applyFont="1" applyBorder="1" applyAlignment="1" applyProtection="1">
      <alignment horizontal="center"/>
      <protection/>
    </xf>
    <xf numFmtId="0" fontId="16" fillId="2" borderId="22" xfId="0" applyNumberFormat="1" applyFont="1" applyBorder="1" applyAlignment="1" applyProtection="1">
      <alignment horizontal="center"/>
      <protection/>
    </xf>
    <xf numFmtId="0" fontId="16" fillId="2" borderId="23" xfId="0" applyNumberFormat="1" applyFont="1" applyBorder="1" applyAlignment="1" applyProtection="1">
      <alignment horizontal="center"/>
      <protection/>
    </xf>
    <xf numFmtId="0" fontId="8" fillId="2" borderId="18" xfId="0" applyNumberFormat="1" applyFont="1" applyBorder="1" applyAlignment="1">
      <alignment horizontal="left"/>
    </xf>
    <xf numFmtId="0" fontId="8" fillId="2" borderId="19" xfId="0" applyNumberFormat="1" applyFont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left"/>
      <protection/>
    </xf>
    <xf numFmtId="0" fontId="8" fillId="34" borderId="19" xfId="0" applyNumberFormat="1" applyFont="1" applyFill="1" applyBorder="1" applyAlignment="1" applyProtection="1">
      <alignment horizontal="left"/>
      <protection/>
    </xf>
    <xf numFmtId="0" fontId="8" fillId="2" borderId="19" xfId="0" applyNumberFormat="1" applyFont="1" applyBorder="1" applyAlignment="1" applyProtection="1">
      <alignment/>
      <protection/>
    </xf>
    <xf numFmtId="0" fontId="8" fillId="2" borderId="20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leetlistwhit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3"/>
  <sheetViews>
    <sheetView tabSelected="1" zoomScalePageLayoutView="0" workbookViewId="0" topLeftCell="B1">
      <selection activeCell="E193" sqref="E193"/>
    </sheetView>
  </sheetViews>
  <sheetFormatPr defaultColWidth="8.88671875" defaultRowHeight="15"/>
  <cols>
    <col min="1" max="1" width="8.88671875" style="3" customWidth="1"/>
    <col min="2" max="2" width="8.3359375" style="3" bestFit="1" customWidth="1"/>
    <col min="3" max="3" width="6.10546875" style="182" customWidth="1"/>
    <col min="4" max="4" width="5.88671875" style="3" bestFit="1" customWidth="1"/>
    <col min="5" max="5" width="37.88671875" style="86" bestFit="1" customWidth="1"/>
    <col min="6" max="6" width="16.6640625" style="3" bestFit="1" customWidth="1"/>
    <col min="7" max="7" width="25.3359375" style="3" customWidth="1"/>
    <col min="8" max="8" width="27.4453125" style="3" bestFit="1" customWidth="1"/>
    <col min="9" max="9" width="28.77734375" style="3" bestFit="1" customWidth="1"/>
    <col min="10" max="10" width="27.4453125" style="3" bestFit="1" customWidth="1"/>
    <col min="11" max="11" width="16.6640625" style="32" customWidth="1"/>
    <col min="12" max="12" width="15.5546875" style="3" customWidth="1"/>
    <col min="13" max="13" width="13.4453125" style="5" customWidth="1"/>
    <col min="14" max="18" width="22.21484375" style="3" customWidth="1"/>
    <col min="19" max="19" width="30.10546875" style="3" customWidth="1"/>
    <col min="20" max="16384" width="8.88671875" style="3" customWidth="1"/>
  </cols>
  <sheetData>
    <row r="1" spans="2:19" ht="18">
      <c r="B1" s="233" t="s">
        <v>64</v>
      </c>
      <c r="C1" s="233"/>
      <c r="D1" s="233"/>
      <c r="E1" s="233"/>
      <c r="F1" s="233"/>
      <c r="G1" s="233"/>
      <c r="H1" s="2"/>
      <c r="I1" s="2"/>
      <c r="K1" s="4"/>
      <c r="N1" s="6"/>
      <c r="O1" s="6"/>
      <c r="P1" s="6"/>
      <c r="Q1" s="6"/>
      <c r="R1" s="6"/>
      <c r="S1" s="6"/>
    </row>
    <row r="2" spans="2:19" ht="18">
      <c r="B2" s="234" t="s">
        <v>259</v>
      </c>
      <c r="C2" s="234"/>
      <c r="D2" s="234"/>
      <c r="E2" s="234"/>
      <c r="F2" s="234"/>
      <c r="G2" s="234"/>
      <c r="H2" s="7"/>
      <c r="I2" s="8"/>
      <c r="K2" s="9"/>
      <c r="N2" s="6"/>
      <c r="O2" s="6"/>
      <c r="P2" s="6"/>
      <c r="Q2" s="6"/>
      <c r="R2" s="6"/>
      <c r="S2" s="6"/>
    </row>
    <row r="3" spans="2:19" ht="18">
      <c r="B3" s="10"/>
      <c r="C3" s="181"/>
      <c r="E3" s="192"/>
      <c r="G3" s="12"/>
      <c r="K3" s="13"/>
      <c r="N3" s="6"/>
      <c r="O3" s="6"/>
      <c r="P3" s="6"/>
      <c r="Q3" s="6"/>
      <c r="R3" s="6"/>
      <c r="S3" s="6"/>
    </row>
    <row r="4" spans="5:19" ht="18">
      <c r="E4" s="14" t="s">
        <v>240</v>
      </c>
      <c r="F4" s="15">
        <f>C54</f>
        <v>34</v>
      </c>
      <c r="G4" s="16"/>
      <c r="H4" s="17" t="s">
        <v>244</v>
      </c>
      <c r="I4" s="15">
        <f>(C133)</f>
        <v>2</v>
      </c>
      <c r="K4" s="18"/>
      <c r="N4" s="6"/>
      <c r="O4" s="6"/>
      <c r="P4" s="6"/>
      <c r="Q4" s="6"/>
      <c r="R4" s="6"/>
      <c r="S4" s="6"/>
    </row>
    <row r="5" spans="3:19" s="19" customFormat="1" ht="18">
      <c r="C5" s="183"/>
      <c r="E5" s="20" t="s">
        <v>83</v>
      </c>
      <c r="F5" s="15">
        <f>C60</f>
        <v>1</v>
      </c>
      <c r="G5" s="16"/>
      <c r="H5" s="21" t="s">
        <v>76</v>
      </c>
      <c r="I5" s="22">
        <f>(C137)</f>
        <v>2</v>
      </c>
      <c r="K5" s="6"/>
      <c r="N5" s="23"/>
      <c r="O5" s="23"/>
      <c r="P5" s="23"/>
      <c r="Q5" s="23"/>
      <c r="R5" s="23"/>
      <c r="S5" s="23"/>
    </row>
    <row r="6" spans="3:19" s="19" customFormat="1" ht="18">
      <c r="C6" s="183"/>
      <c r="E6" s="20" t="s">
        <v>199</v>
      </c>
      <c r="F6" s="15">
        <f>C67</f>
        <v>5</v>
      </c>
      <c r="G6" s="16"/>
      <c r="H6" s="24" t="s">
        <v>247</v>
      </c>
      <c r="I6" s="25">
        <f>(C145)</f>
        <v>3</v>
      </c>
      <c r="J6" s="26"/>
      <c r="K6" s="6"/>
      <c r="N6" s="23"/>
      <c r="O6" s="23"/>
      <c r="P6" s="23"/>
      <c r="Q6" s="23"/>
      <c r="R6" s="23"/>
      <c r="S6" s="23"/>
    </row>
    <row r="7" spans="3:19" s="19" customFormat="1" ht="18">
      <c r="C7" s="183"/>
      <c r="E7" s="20" t="s">
        <v>241</v>
      </c>
      <c r="F7" s="25">
        <f>C75</f>
        <v>6</v>
      </c>
      <c r="G7" s="16"/>
      <c r="H7" s="24" t="s">
        <v>249</v>
      </c>
      <c r="I7" s="25">
        <f>(C149)</f>
        <v>2</v>
      </c>
      <c r="J7" s="26"/>
      <c r="K7" s="6"/>
      <c r="N7" s="23"/>
      <c r="O7" s="23"/>
      <c r="P7" s="23"/>
      <c r="Q7" s="23"/>
      <c r="R7" s="23"/>
      <c r="S7" s="23"/>
    </row>
    <row r="8" spans="5:19" ht="18">
      <c r="E8" s="27" t="s">
        <v>218</v>
      </c>
      <c r="F8" s="28">
        <f>C78</f>
        <v>1</v>
      </c>
      <c r="G8" s="16"/>
      <c r="H8" s="213" t="s">
        <v>306</v>
      </c>
      <c r="I8" s="25">
        <f>(C57)</f>
        <v>1</v>
      </c>
      <c r="K8" s="6"/>
      <c r="N8" s="29"/>
      <c r="O8" s="29"/>
      <c r="P8" s="29"/>
      <c r="Q8" s="29"/>
      <c r="R8" s="29"/>
      <c r="S8" s="6"/>
    </row>
    <row r="9" spans="5:19" ht="18">
      <c r="E9" s="20" t="s">
        <v>242</v>
      </c>
      <c r="F9" s="15">
        <f>C97</f>
        <v>17</v>
      </c>
      <c r="G9" s="16"/>
      <c r="H9" s="17" t="s">
        <v>87</v>
      </c>
      <c r="I9" s="15">
        <f>(C153)</f>
        <v>1</v>
      </c>
      <c r="K9" s="6"/>
      <c r="N9" s="6"/>
      <c r="O9" s="6"/>
      <c r="P9" s="6"/>
      <c r="Q9" s="6"/>
      <c r="R9" s="6"/>
      <c r="S9" s="6"/>
    </row>
    <row r="10" spans="5:19" ht="18">
      <c r="E10" s="20" t="s">
        <v>209</v>
      </c>
      <c r="F10" s="15">
        <f>C111</f>
        <v>12</v>
      </c>
      <c r="G10" s="16"/>
      <c r="H10" s="17" t="s">
        <v>254</v>
      </c>
      <c r="I10" s="15">
        <f>(C156)</f>
        <v>1</v>
      </c>
      <c r="K10" s="6"/>
      <c r="N10" s="6"/>
      <c r="O10" s="6"/>
      <c r="P10" s="6"/>
      <c r="Q10" s="6"/>
      <c r="R10" s="6"/>
      <c r="S10" s="6"/>
    </row>
    <row r="11" spans="5:19" ht="18">
      <c r="E11" s="20" t="s">
        <v>297</v>
      </c>
      <c r="F11" s="15">
        <f>C116</f>
        <v>3</v>
      </c>
      <c r="G11" s="16"/>
      <c r="H11" s="17" t="s">
        <v>84</v>
      </c>
      <c r="I11" s="15">
        <f>(C159)</f>
        <v>1</v>
      </c>
      <c r="K11" s="6"/>
      <c r="N11" s="6"/>
      <c r="O11" s="6"/>
      <c r="P11" s="6"/>
      <c r="Q11" s="6"/>
      <c r="R11" s="6"/>
      <c r="S11" s="6"/>
    </row>
    <row r="12" spans="5:19" ht="18">
      <c r="E12" s="20" t="s">
        <v>89</v>
      </c>
      <c r="F12" s="15">
        <f>C118</f>
        <v>1</v>
      </c>
      <c r="G12" s="16"/>
      <c r="H12" s="17" t="s">
        <v>258</v>
      </c>
      <c r="I12" s="15">
        <f>(C162)</f>
        <v>1</v>
      </c>
      <c r="K12" s="6"/>
      <c r="N12" s="6"/>
      <c r="O12" s="6"/>
      <c r="P12" s="6"/>
      <c r="Q12" s="6"/>
      <c r="R12" s="6"/>
      <c r="S12" s="6"/>
    </row>
    <row r="13" spans="5:19" ht="18">
      <c r="E13" s="20" t="s">
        <v>210</v>
      </c>
      <c r="F13" s="15">
        <f>(C126)</f>
        <v>5</v>
      </c>
      <c r="G13" s="16"/>
      <c r="H13" s="21" t="s">
        <v>82</v>
      </c>
      <c r="I13" s="28">
        <f>(C172)</f>
        <v>8</v>
      </c>
      <c r="K13" s="30"/>
      <c r="N13" s="31"/>
      <c r="O13" s="31"/>
      <c r="P13" s="31"/>
      <c r="Q13" s="31"/>
      <c r="R13" s="31"/>
      <c r="S13" s="6"/>
    </row>
    <row r="14" spans="5:19" ht="18">
      <c r="E14" s="20" t="s">
        <v>85</v>
      </c>
      <c r="F14" s="15">
        <f>(C129)</f>
        <v>1</v>
      </c>
      <c r="G14" s="203">
        <f>SUM(F4:F14)</f>
        <v>86</v>
      </c>
      <c r="H14" s="215" t="s">
        <v>326</v>
      </c>
      <c r="I14" s="28">
        <f>C180</f>
        <v>1</v>
      </c>
      <c r="N14" s="31"/>
      <c r="O14" s="31"/>
      <c r="P14" s="31"/>
      <c r="Q14" s="31"/>
      <c r="R14" s="31"/>
      <c r="S14" s="33"/>
    </row>
    <row r="15" spans="4:19" ht="18">
      <c r="D15" s="16"/>
      <c r="E15" s="94"/>
      <c r="F15" s="16"/>
      <c r="H15" s="216" t="s">
        <v>342</v>
      </c>
      <c r="I15" s="22">
        <v>1</v>
      </c>
      <c r="J15" s="92">
        <f>SUM(I4:I16)</f>
        <v>31</v>
      </c>
      <c r="M15" s="34"/>
      <c r="N15" s="31"/>
      <c r="O15" s="31"/>
      <c r="P15" s="31"/>
      <c r="Q15" s="31"/>
      <c r="R15" s="31"/>
      <c r="S15" s="33"/>
    </row>
    <row r="16" spans="5:19" ht="18">
      <c r="E16" s="20" t="s">
        <v>260</v>
      </c>
      <c r="F16" s="15">
        <f>SUM(G14+J15-F17)</f>
        <v>99</v>
      </c>
      <c r="G16" s="205">
        <f>SUM(F16:F17)</f>
        <v>117</v>
      </c>
      <c r="H16" s="21" t="s">
        <v>409</v>
      </c>
      <c r="I16" s="28">
        <f>(C189)</f>
        <v>7</v>
      </c>
      <c r="M16" s="34"/>
      <c r="N16" s="1"/>
      <c r="O16" s="1"/>
      <c r="P16" s="31"/>
      <c r="Q16" s="31"/>
      <c r="R16" s="31"/>
      <c r="S16" s="33"/>
    </row>
    <row r="17" spans="5:19" ht="18">
      <c r="E17" s="27" t="s">
        <v>261</v>
      </c>
      <c r="F17" s="28">
        <f>SUM(F8+I5+I13+I16)</f>
        <v>18</v>
      </c>
      <c r="G17" s="204"/>
      <c r="H17" s="31"/>
      <c r="K17" s="35"/>
      <c r="L17" s="6"/>
      <c r="M17" s="34"/>
      <c r="P17" s="31"/>
      <c r="Q17" s="31"/>
      <c r="R17" s="31"/>
      <c r="S17" s="33"/>
    </row>
    <row r="18" spans="3:19" ht="18" thickBot="1">
      <c r="C18" s="184"/>
      <c r="D18" s="6"/>
      <c r="E18" s="31"/>
      <c r="F18" s="6"/>
      <c r="G18" s="6"/>
      <c r="H18" s="6"/>
      <c r="K18" s="30"/>
      <c r="L18" s="6"/>
      <c r="M18" s="34"/>
      <c r="P18" s="31"/>
      <c r="Q18" s="31"/>
      <c r="R18" s="31"/>
      <c r="S18" s="33"/>
    </row>
    <row r="19" spans="2:19" ht="18">
      <c r="B19" s="235" t="s">
        <v>349</v>
      </c>
      <c r="C19" s="236"/>
      <c r="D19" s="236"/>
      <c r="E19" s="236"/>
      <c r="F19" s="236"/>
      <c r="G19" s="236"/>
      <c r="H19" s="236"/>
      <c r="I19" s="237"/>
      <c r="K19" s="30"/>
      <c r="L19" s="33"/>
      <c r="M19" s="34"/>
      <c r="P19" s="31"/>
      <c r="Q19" s="31"/>
      <c r="R19" s="31"/>
      <c r="S19" s="33"/>
    </row>
    <row r="20" spans="2:19" ht="17.25">
      <c r="B20" s="36" t="s">
        <v>138</v>
      </c>
      <c r="C20" s="38">
        <v>1</v>
      </c>
      <c r="D20" s="38">
        <v>2010</v>
      </c>
      <c r="E20" s="51" t="s">
        <v>62</v>
      </c>
      <c r="F20" s="40">
        <v>11</v>
      </c>
      <c r="G20" s="51" t="s">
        <v>14</v>
      </c>
      <c r="H20" s="51" t="s">
        <v>125</v>
      </c>
      <c r="I20" s="53" t="s">
        <v>203</v>
      </c>
      <c r="K20" s="54"/>
      <c r="L20" s="55"/>
      <c r="M20" s="34"/>
      <c r="N20" s="29"/>
      <c r="O20" s="29"/>
      <c r="P20" s="29"/>
      <c r="Q20" s="29"/>
      <c r="R20" s="29"/>
      <c r="S20" s="6"/>
    </row>
    <row r="21" spans="2:19" ht="17.25">
      <c r="B21" s="36" t="s">
        <v>136</v>
      </c>
      <c r="C21" s="38">
        <v>1</v>
      </c>
      <c r="D21" s="50">
        <v>2010</v>
      </c>
      <c r="E21" s="51" t="s">
        <v>61</v>
      </c>
      <c r="F21" s="52">
        <v>10</v>
      </c>
      <c r="G21" s="51" t="s">
        <v>312</v>
      </c>
      <c r="H21" s="51" t="s">
        <v>125</v>
      </c>
      <c r="I21" s="53" t="s">
        <v>203</v>
      </c>
      <c r="K21" s="54"/>
      <c r="L21" s="55"/>
      <c r="M21" s="34"/>
      <c r="P21" s="45"/>
      <c r="Q21" s="45"/>
      <c r="R21" s="45"/>
      <c r="S21" s="6"/>
    </row>
    <row r="22" spans="2:19" ht="17.25">
      <c r="B22" s="36" t="s">
        <v>137</v>
      </c>
      <c r="C22" s="38">
        <v>1</v>
      </c>
      <c r="D22" s="50">
        <v>2010</v>
      </c>
      <c r="E22" s="51" t="s">
        <v>63</v>
      </c>
      <c r="F22" s="52">
        <v>27</v>
      </c>
      <c r="G22" s="51" t="s">
        <v>319</v>
      </c>
      <c r="H22" s="51" t="s">
        <v>125</v>
      </c>
      <c r="I22" s="53" t="s">
        <v>203</v>
      </c>
      <c r="K22" s="54"/>
      <c r="L22" s="55"/>
      <c r="M22" s="34"/>
      <c r="P22" s="45"/>
      <c r="Q22" s="45"/>
      <c r="R22" s="45"/>
      <c r="S22" s="6"/>
    </row>
    <row r="23" spans="2:19" ht="17.25">
      <c r="B23" s="36" t="s">
        <v>139</v>
      </c>
      <c r="C23" s="38">
        <v>1</v>
      </c>
      <c r="D23" s="50">
        <v>2011</v>
      </c>
      <c r="E23" s="41" t="s">
        <v>66</v>
      </c>
      <c r="F23" s="52">
        <v>14</v>
      </c>
      <c r="G23" s="51" t="s">
        <v>102</v>
      </c>
      <c r="H23" s="51" t="s">
        <v>125</v>
      </c>
      <c r="I23" s="53" t="s">
        <v>203</v>
      </c>
      <c r="K23" s="54"/>
      <c r="L23" s="55"/>
      <c r="M23" s="34"/>
      <c r="P23" s="45"/>
      <c r="Q23" s="45"/>
      <c r="R23" s="45"/>
      <c r="S23" s="56"/>
    </row>
    <row r="24" spans="2:19" ht="17.25">
      <c r="B24" s="36" t="s">
        <v>141</v>
      </c>
      <c r="C24" s="38">
        <v>1</v>
      </c>
      <c r="D24" s="50">
        <v>2011</v>
      </c>
      <c r="E24" s="41" t="s">
        <v>68</v>
      </c>
      <c r="F24" s="52">
        <v>25</v>
      </c>
      <c r="G24" s="51" t="s">
        <v>4</v>
      </c>
      <c r="H24" s="51" t="s">
        <v>125</v>
      </c>
      <c r="I24" s="53" t="s">
        <v>203</v>
      </c>
      <c r="K24" s="54"/>
      <c r="L24" s="55"/>
      <c r="M24" s="34"/>
      <c r="P24" s="45"/>
      <c r="Q24" s="45"/>
      <c r="R24" s="45"/>
      <c r="S24" s="45"/>
    </row>
    <row r="25" spans="2:19" ht="17.25">
      <c r="B25" s="36" t="s">
        <v>142</v>
      </c>
      <c r="C25" s="38">
        <v>1</v>
      </c>
      <c r="D25" s="38">
        <v>2012</v>
      </c>
      <c r="E25" s="41" t="s">
        <v>72</v>
      </c>
      <c r="F25" s="40">
        <v>13</v>
      </c>
      <c r="G25" s="51" t="s">
        <v>348</v>
      </c>
      <c r="H25" s="51" t="s">
        <v>125</v>
      </c>
      <c r="I25" s="53" t="s">
        <v>203</v>
      </c>
      <c r="K25" s="54"/>
      <c r="L25" s="55"/>
      <c r="M25" s="34"/>
      <c r="N25" s="29"/>
      <c r="O25" s="45"/>
      <c r="P25" s="45"/>
      <c r="Q25" s="45"/>
      <c r="R25" s="45"/>
      <c r="S25" s="45"/>
    </row>
    <row r="26" spans="2:19" ht="17.25">
      <c r="B26" s="36" t="s">
        <v>143</v>
      </c>
      <c r="C26" s="38">
        <v>1</v>
      </c>
      <c r="D26" s="38">
        <v>2012</v>
      </c>
      <c r="E26" s="41" t="s">
        <v>73</v>
      </c>
      <c r="F26" s="52">
        <v>3</v>
      </c>
      <c r="G26" s="51" t="s">
        <v>100</v>
      </c>
      <c r="H26" s="51" t="s">
        <v>125</v>
      </c>
      <c r="I26" s="53" t="s">
        <v>203</v>
      </c>
      <c r="K26" s="54"/>
      <c r="L26" s="55"/>
      <c r="M26" s="34"/>
      <c r="P26" s="45"/>
      <c r="Q26" s="45"/>
      <c r="R26" s="45"/>
      <c r="S26" s="45"/>
    </row>
    <row r="27" spans="2:19" ht="17.25">
      <c r="B27" s="36" t="s">
        <v>144</v>
      </c>
      <c r="C27" s="38">
        <v>1</v>
      </c>
      <c r="D27" s="38">
        <v>2012</v>
      </c>
      <c r="E27" s="41" t="s">
        <v>74</v>
      </c>
      <c r="F27" s="52">
        <v>29</v>
      </c>
      <c r="G27" s="51" t="s">
        <v>115</v>
      </c>
      <c r="H27" s="51" t="s">
        <v>125</v>
      </c>
      <c r="I27" s="53" t="s">
        <v>203</v>
      </c>
      <c r="K27" s="54"/>
      <c r="L27" s="55"/>
      <c r="M27" s="34"/>
      <c r="P27" s="45"/>
      <c r="Q27" s="45"/>
      <c r="R27" s="45"/>
      <c r="S27" s="46"/>
    </row>
    <row r="28" spans="2:19" ht="17.25">
      <c r="B28" s="36" t="s">
        <v>145</v>
      </c>
      <c r="C28" s="38">
        <v>1</v>
      </c>
      <c r="D28" s="38">
        <v>2013</v>
      </c>
      <c r="E28" s="41" t="s">
        <v>79</v>
      </c>
      <c r="F28" s="52">
        <v>5</v>
      </c>
      <c r="G28" s="51" t="s">
        <v>20</v>
      </c>
      <c r="H28" s="51" t="s">
        <v>125</v>
      </c>
      <c r="I28" s="53" t="s">
        <v>203</v>
      </c>
      <c r="K28" s="54"/>
      <c r="L28" s="55"/>
      <c r="M28" s="34"/>
      <c r="P28" s="45"/>
      <c r="Q28" s="45"/>
      <c r="R28" s="45"/>
      <c r="S28" s="46"/>
    </row>
    <row r="29" spans="2:19" ht="17.25">
      <c r="B29" s="36" t="s">
        <v>146</v>
      </c>
      <c r="C29" s="38">
        <v>1</v>
      </c>
      <c r="D29" s="38">
        <v>2013</v>
      </c>
      <c r="E29" s="41" t="s">
        <v>80</v>
      </c>
      <c r="F29" s="52">
        <v>22</v>
      </c>
      <c r="G29" s="51" t="s">
        <v>3</v>
      </c>
      <c r="H29" s="51" t="s">
        <v>125</v>
      </c>
      <c r="I29" s="53" t="s">
        <v>203</v>
      </c>
      <c r="K29" s="54"/>
      <c r="L29" s="55"/>
      <c r="M29" s="34"/>
      <c r="P29" s="45"/>
      <c r="Q29" s="45"/>
      <c r="R29" s="45"/>
      <c r="S29" s="46"/>
    </row>
    <row r="30" spans="2:19" s="57" customFormat="1" ht="17.25">
      <c r="B30" s="36" t="s">
        <v>147</v>
      </c>
      <c r="C30" s="38">
        <v>1</v>
      </c>
      <c r="D30" s="38">
        <v>2013</v>
      </c>
      <c r="E30" s="41" t="s">
        <v>81</v>
      </c>
      <c r="F30" s="52">
        <v>6</v>
      </c>
      <c r="G30" s="51" t="s">
        <v>8</v>
      </c>
      <c r="H30" s="51" t="s">
        <v>125</v>
      </c>
      <c r="I30" s="53" t="s">
        <v>203</v>
      </c>
      <c r="K30" s="58"/>
      <c r="L30" s="59"/>
      <c r="M30" s="60"/>
      <c r="N30" s="61"/>
      <c r="O30" s="45"/>
      <c r="P30" s="45"/>
      <c r="Q30" s="45"/>
      <c r="R30" s="45"/>
      <c r="S30" s="62"/>
    </row>
    <row r="31" spans="2:19" s="57" customFormat="1" ht="17.25">
      <c r="B31" s="36" t="s">
        <v>148</v>
      </c>
      <c r="C31" s="38">
        <v>1</v>
      </c>
      <c r="D31" s="38">
        <v>2015</v>
      </c>
      <c r="E31" s="41" t="s">
        <v>97</v>
      </c>
      <c r="F31" s="52">
        <v>17</v>
      </c>
      <c r="G31" s="51" t="s">
        <v>78</v>
      </c>
      <c r="H31" s="51" t="s">
        <v>125</v>
      </c>
      <c r="I31" s="53" t="s">
        <v>203</v>
      </c>
      <c r="K31" s="58"/>
      <c r="L31" s="59"/>
      <c r="M31" s="60"/>
      <c r="N31" s="61"/>
      <c r="O31" s="63"/>
      <c r="P31" s="63"/>
      <c r="Q31" s="63"/>
      <c r="R31" s="63"/>
      <c r="S31" s="46"/>
    </row>
    <row r="32" spans="2:19" s="57" customFormat="1" ht="17.25">
      <c r="B32" s="36" t="s">
        <v>149</v>
      </c>
      <c r="C32" s="38">
        <v>1</v>
      </c>
      <c r="D32" s="38">
        <v>2015</v>
      </c>
      <c r="E32" s="41" t="s">
        <v>98</v>
      </c>
      <c r="F32" s="52">
        <v>16</v>
      </c>
      <c r="G32" s="51" t="s">
        <v>12</v>
      </c>
      <c r="H32" s="51" t="s">
        <v>125</v>
      </c>
      <c r="I32" s="53" t="s">
        <v>203</v>
      </c>
      <c r="K32" s="58"/>
      <c r="L32" s="59"/>
      <c r="M32" s="60"/>
      <c r="N32" s="61"/>
      <c r="O32" s="63"/>
      <c r="P32" s="63"/>
      <c r="Q32" s="63"/>
      <c r="R32" s="63"/>
      <c r="S32" s="46"/>
    </row>
    <row r="33" spans="2:19" s="57" customFormat="1" ht="17.25">
      <c r="B33" s="36" t="s">
        <v>173</v>
      </c>
      <c r="C33" s="38">
        <v>1</v>
      </c>
      <c r="D33" s="38">
        <v>2017</v>
      </c>
      <c r="E33" s="41" t="s">
        <v>124</v>
      </c>
      <c r="F33" s="52">
        <v>24</v>
      </c>
      <c r="G33" s="51" t="s">
        <v>320</v>
      </c>
      <c r="H33" s="51" t="s">
        <v>86</v>
      </c>
      <c r="I33" s="53" t="s">
        <v>203</v>
      </c>
      <c r="K33" s="58"/>
      <c r="L33" s="59"/>
      <c r="M33" s="60"/>
      <c r="N33" s="61"/>
      <c r="O33" s="63"/>
      <c r="P33" s="63"/>
      <c r="Q33" s="63"/>
      <c r="R33" s="63"/>
      <c r="S33" s="46"/>
    </row>
    <row r="34" spans="2:19" s="57" customFormat="1" ht="17.25">
      <c r="B34" s="36" t="s">
        <v>189</v>
      </c>
      <c r="C34" s="38">
        <v>1</v>
      </c>
      <c r="D34" s="38">
        <v>2017</v>
      </c>
      <c r="E34" s="41" t="s">
        <v>193</v>
      </c>
      <c r="F34" s="52">
        <v>20</v>
      </c>
      <c r="G34" s="51" t="s">
        <v>13</v>
      </c>
      <c r="H34" s="51" t="s">
        <v>86</v>
      </c>
      <c r="I34" s="53" t="s">
        <v>203</v>
      </c>
      <c r="K34" s="58"/>
      <c r="L34" s="59"/>
      <c r="M34" s="60"/>
      <c r="N34" s="61"/>
      <c r="O34" s="63"/>
      <c r="P34" s="63"/>
      <c r="Q34" s="63"/>
      <c r="R34" s="63"/>
      <c r="S34" s="46"/>
    </row>
    <row r="35" spans="2:19" s="57" customFormat="1" ht="17.25">
      <c r="B35" s="36" t="s">
        <v>190</v>
      </c>
      <c r="C35" s="38">
        <v>1</v>
      </c>
      <c r="D35" s="38">
        <v>2017</v>
      </c>
      <c r="E35" s="41" t="s">
        <v>194</v>
      </c>
      <c r="F35" s="52">
        <v>4</v>
      </c>
      <c r="G35" s="51" t="s">
        <v>16</v>
      </c>
      <c r="H35" s="51" t="s">
        <v>86</v>
      </c>
      <c r="I35" s="53" t="s">
        <v>203</v>
      </c>
      <c r="K35" s="58"/>
      <c r="L35" s="59"/>
      <c r="M35" s="60"/>
      <c r="N35" s="61"/>
      <c r="O35" s="63"/>
      <c r="P35" s="63"/>
      <c r="Q35" s="63"/>
      <c r="R35" s="63"/>
      <c r="S35" s="46"/>
    </row>
    <row r="36" spans="2:19" s="57" customFormat="1" ht="17.25">
      <c r="B36" s="36" t="s">
        <v>191</v>
      </c>
      <c r="C36" s="38">
        <v>1</v>
      </c>
      <c r="D36" s="38">
        <v>2017</v>
      </c>
      <c r="E36" s="41" t="s">
        <v>197</v>
      </c>
      <c r="F36" s="52">
        <v>19</v>
      </c>
      <c r="G36" s="51" t="s">
        <v>15</v>
      </c>
      <c r="H36" s="51" t="s">
        <v>86</v>
      </c>
      <c r="I36" s="53" t="s">
        <v>203</v>
      </c>
      <c r="K36" s="58"/>
      <c r="L36" s="59"/>
      <c r="M36" s="60"/>
      <c r="N36" s="61"/>
      <c r="O36" s="63"/>
      <c r="P36" s="63"/>
      <c r="Q36" s="63"/>
      <c r="R36" s="63"/>
      <c r="S36" s="46"/>
    </row>
    <row r="37" spans="2:19" s="57" customFormat="1" ht="17.25">
      <c r="B37" s="36" t="s">
        <v>219</v>
      </c>
      <c r="C37" s="38">
        <v>1</v>
      </c>
      <c r="D37" s="38">
        <v>2019</v>
      </c>
      <c r="E37" s="41" t="s">
        <v>222</v>
      </c>
      <c r="F37" s="52">
        <v>2</v>
      </c>
      <c r="G37" s="51" t="s">
        <v>21</v>
      </c>
      <c r="H37" s="51" t="s">
        <v>86</v>
      </c>
      <c r="I37" s="53" t="s">
        <v>203</v>
      </c>
      <c r="K37" s="58"/>
      <c r="L37" s="59"/>
      <c r="M37" s="60"/>
      <c r="N37" s="61"/>
      <c r="O37" s="63"/>
      <c r="P37" s="63"/>
      <c r="Q37" s="63"/>
      <c r="R37" s="63"/>
      <c r="S37" s="46"/>
    </row>
    <row r="38" spans="2:19" s="57" customFormat="1" ht="17.25">
      <c r="B38" s="36" t="s">
        <v>220</v>
      </c>
      <c r="C38" s="38">
        <v>1</v>
      </c>
      <c r="D38" s="38">
        <v>2019</v>
      </c>
      <c r="E38" s="41" t="s">
        <v>223</v>
      </c>
      <c r="F38" s="52">
        <v>23</v>
      </c>
      <c r="G38" s="51" t="s">
        <v>101</v>
      </c>
      <c r="H38" s="51" t="s">
        <v>86</v>
      </c>
      <c r="I38" s="53" t="s">
        <v>203</v>
      </c>
      <c r="K38" s="58"/>
      <c r="L38" s="59"/>
      <c r="M38" s="60"/>
      <c r="N38" s="61"/>
      <c r="O38" s="63"/>
      <c r="P38" s="63"/>
      <c r="Q38" s="63"/>
      <c r="R38" s="63"/>
      <c r="S38" s="46"/>
    </row>
    <row r="39" spans="2:19" s="57" customFormat="1" ht="17.25">
      <c r="B39" s="36" t="s">
        <v>221</v>
      </c>
      <c r="C39" s="38">
        <v>1</v>
      </c>
      <c r="D39" s="38">
        <v>2019</v>
      </c>
      <c r="E39" s="41" t="s">
        <v>224</v>
      </c>
      <c r="F39" s="52">
        <v>18</v>
      </c>
      <c r="G39" s="51" t="s">
        <v>104</v>
      </c>
      <c r="H39" s="51" t="s">
        <v>86</v>
      </c>
      <c r="I39" s="53" t="s">
        <v>203</v>
      </c>
      <c r="K39" s="58"/>
      <c r="L39" s="59"/>
      <c r="M39" s="60"/>
      <c r="N39" s="61"/>
      <c r="O39" s="63"/>
      <c r="P39" s="63"/>
      <c r="Q39" s="63"/>
      <c r="R39" s="63"/>
      <c r="S39" s="46"/>
    </row>
    <row r="40" spans="2:19" s="57" customFormat="1" ht="17.25">
      <c r="B40" s="36" t="s">
        <v>192</v>
      </c>
      <c r="C40" s="38">
        <v>1</v>
      </c>
      <c r="D40" s="38">
        <v>2017</v>
      </c>
      <c r="E40" s="41" t="s">
        <v>196</v>
      </c>
      <c r="F40" s="52">
        <v>26</v>
      </c>
      <c r="G40" s="51" t="s">
        <v>2</v>
      </c>
      <c r="H40" s="51" t="s">
        <v>86</v>
      </c>
      <c r="I40" s="53" t="s">
        <v>203</v>
      </c>
      <c r="K40" s="58"/>
      <c r="L40" s="59"/>
      <c r="M40" s="60"/>
      <c r="N40" s="61"/>
      <c r="O40" s="63"/>
      <c r="P40" s="63"/>
      <c r="Q40" s="63"/>
      <c r="R40" s="63"/>
      <c r="S40" s="46"/>
    </row>
    <row r="41" spans="2:19" s="57" customFormat="1" ht="17.25">
      <c r="B41" s="36" t="s">
        <v>205</v>
      </c>
      <c r="C41" s="38">
        <v>1</v>
      </c>
      <c r="D41" s="38">
        <v>2017</v>
      </c>
      <c r="E41" s="41" t="s">
        <v>201</v>
      </c>
      <c r="F41" s="52">
        <v>9</v>
      </c>
      <c r="G41" s="51" t="s">
        <v>6</v>
      </c>
      <c r="H41" s="51" t="s">
        <v>86</v>
      </c>
      <c r="I41" s="53" t="s">
        <v>203</v>
      </c>
      <c r="K41" s="58"/>
      <c r="L41" s="59"/>
      <c r="M41" s="60"/>
      <c r="N41" s="61"/>
      <c r="O41" s="63"/>
      <c r="P41" s="63"/>
      <c r="Q41" s="63"/>
      <c r="R41" s="63"/>
      <c r="S41" s="46"/>
    </row>
    <row r="42" spans="2:19" s="57" customFormat="1" ht="17.25">
      <c r="B42" s="36" t="s">
        <v>206</v>
      </c>
      <c r="C42" s="38">
        <v>1</v>
      </c>
      <c r="D42" s="38">
        <v>2017</v>
      </c>
      <c r="E42" s="41" t="s">
        <v>202</v>
      </c>
      <c r="F42" s="52">
        <v>15</v>
      </c>
      <c r="G42" s="51" t="s">
        <v>17</v>
      </c>
      <c r="H42" s="51" t="s">
        <v>86</v>
      </c>
      <c r="I42" s="53" t="s">
        <v>203</v>
      </c>
      <c r="K42" s="58"/>
      <c r="L42" s="59"/>
      <c r="M42" s="60"/>
      <c r="N42" s="61"/>
      <c r="O42" s="63"/>
      <c r="P42" s="63"/>
      <c r="Q42" s="63"/>
      <c r="R42" s="63"/>
      <c r="S42" s="46"/>
    </row>
    <row r="43" spans="2:19" s="57" customFormat="1" ht="17.25">
      <c r="B43" s="36" t="s">
        <v>232</v>
      </c>
      <c r="C43" s="38">
        <v>1</v>
      </c>
      <c r="D43" s="38">
        <v>2020</v>
      </c>
      <c r="E43" s="41" t="s">
        <v>226</v>
      </c>
      <c r="F43" s="52">
        <v>27</v>
      </c>
      <c r="G43" s="51" t="s">
        <v>10</v>
      </c>
      <c r="H43" s="51" t="s">
        <v>86</v>
      </c>
      <c r="I43" s="53" t="s">
        <v>203</v>
      </c>
      <c r="K43" s="58"/>
      <c r="L43" s="59"/>
      <c r="M43" s="60"/>
      <c r="N43" s="61"/>
      <c r="O43" s="63"/>
      <c r="P43" s="63"/>
      <c r="Q43" s="63"/>
      <c r="R43" s="63"/>
      <c r="S43" s="46"/>
    </row>
    <row r="44" spans="2:19" s="57" customFormat="1" ht="17.25">
      <c r="B44" s="36" t="s">
        <v>231</v>
      </c>
      <c r="C44" s="38">
        <v>1</v>
      </c>
      <c r="D44" s="38">
        <v>2020</v>
      </c>
      <c r="E44" s="41" t="s">
        <v>227</v>
      </c>
      <c r="F44" s="52">
        <v>4</v>
      </c>
      <c r="G44" s="51" t="s">
        <v>19</v>
      </c>
      <c r="H44" s="51" t="s">
        <v>86</v>
      </c>
      <c r="I44" s="53" t="s">
        <v>203</v>
      </c>
      <c r="J44" s="55"/>
      <c r="K44" s="58"/>
      <c r="L44" s="59"/>
      <c r="M44" s="60"/>
      <c r="N44" s="61"/>
      <c r="O44" s="63"/>
      <c r="P44" s="63"/>
      <c r="Q44" s="63"/>
      <c r="R44" s="63"/>
      <c r="S44" s="46"/>
    </row>
    <row r="45" spans="2:19" s="57" customFormat="1" ht="17.25">
      <c r="B45" s="36" t="s">
        <v>230</v>
      </c>
      <c r="C45" s="38">
        <v>1</v>
      </c>
      <c r="D45" s="38">
        <v>2020</v>
      </c>
      <c r="E45" s="41" t="s">
        <v>228</v>
      </c>
      <c r="F45" s="52">
        <v>25</v>
      </c>
      <c r="G45" s="51" t="s">
        <v>229</v>
      </c>
      <c r="H45" s="51" t="s">
        <v>86</v>
      </c>
      <c r="I45" s="53" t="s">
        <v>203</v>
      </c>
      <c r="J45" s="55"/>
      <c r="K45" s="58"/>
      <c r="L45" s="59"/>
      <c r="M45" s="60"/>
      <c r="N45" s="61"/>
      <c r="O45" s="63"/>
      <c r="P45" s="63"/>
      <c r="Q45" s="63"/>
      <c r="R45" s="63"/>
      <c r="S45" s="46"/>
    </row>
    <row r="46" spans="2:19" s="57" customFormat="1" ht="17.25">
      <c r="B46" s="36" t="s">
        <v>277</v>
      </c>
      <c r="C46" s="38">
        <v>1</v>
      </c>
      <c r="D46" s="38">
        <v>2021</v>
      </c>
      <c r="E46" s="41" t="s">
        <v>274</v>
      </c>
      <c r="F46" s="52">
        <v>5</v>
      </c>
      <c r="G46" s="51" t="s">
        <v>20</v>
      </c>
      <c r="H46" s="51" t="s">
        <v>86</v>
      </c>
      <c r="I46" s="53" t="s">
        <v>203</v>
      </c>
      <c r="J46" s="55"/>
      <c r="K46" s="58"/>
      <c r="L46" s="59"/>
      <c r="M46" s="60"/>
      <c r="N46" s="61"/>
      <c r="O46" s="63"/>
      <c r="P46" s="63"/>
      <c r="Q46" s="63"/>
      <c r="R46" s="63"/>
      <c r="S46" s="46"/>
    </row>
    <row r="47" spans="2:19" s="57" customFormat="1" ht="17.25">
      <c r="B47" s="36" t="s">
        <v>278</v>
      </c>
      <c r="C47" s="38">
        <v>1</v>
      </c>
      <c r="D47" s="38">
        <v>2021</v>
      </c>
      <c r="E47" s="41" t="s">
        <v>275</v>
      </c>
      <c r="F47" s="52">
        <v>9</v>
      </c>
      <c r="G47" s="51" t="s">
        <v>6</v>
      </c>
      <c r="H47" s="51" t="s">
        <v>86</v>
      </c>
      <c r="I47" s="53" t="s">
        <v>203</v>
      </c>
      <c r="J47" s="55"/>
      <c r="K47" s="58"/>
      <c r="L47" s="59"/>
      <c r="M47" s="60"/>
      <c r="N47" s="61"/>
      <c r="O47" s="63"/>
      <c r="P47" s="63"/>
      <c r="Q47" s="63"/>
      <c r="R47" s="63"/>
      <c r="S47" s="46"/>
    </row>
    <row r="48" spans="2:19" s="57" customFormat="1" ht="17.25">
      <c r="B48" s="36" t="s">
        <v>279</v>
      </c>
      <c r="C48" s="38">
        <v>1</v>
      </c>
      <c r="D48" s="38">
        <v>2021</v>
      </c>
      <c r="E48" s="41" t="s">
        <v>276</v>
      </c>
      <c r="F48" s="52">
        <v>15</v>
      </c>
      <c r="G48" s="51" t="s">
        <v>17</v>
      </c>
      <c r="H48" s="51" t="s">
        <v>86</v>
      </c>
      <c r="I48" s="53" t="s">
        <v>203</v>
      </c>
      <c r="J48" s="55"/>
      <c r="K48" s="58"/>
      <c r="L48" s="59"/>
      <c r="M48" s="60"/>
      <c r="N48" s="61"/>
      <c r="O48" s="63"/>
      <c r="P48" s="63"/>
      <c r="Q48" s="63"/>
      <c r="R48" s="63"/>
      <c r="S48" s="46"/>
    </row>
    <row r="49" spans="2:19" s="57" customFormat="1" ht="17.25">
      <c r="B49" s="36" t="s">
        <v>318</v>
      </c>
      <c r="C49" s="38">
        <v>1</v>
      </c>
      <c r="D49" s="38">
        <v>2022</v>
      </c>
      <c r="E49" s="41" t="s">
        <v>315</v>
      </c>
      <c r="F49" s="52">
        <v>7</v>
      </c>
      <c r="G49" s="51" t="s">
        <v>343</v>
      </c>
      <c r="H49" s="51" t="s">
        <v>86</v>
      </c>
      <c r="I49" s="53" t="s">
        <v>203</v>
      </c>
      <c r="J49" s="55"/>
      <c r="K49" s="58"/>
      <c r="L49" s="59"/>
      <c r="M49" s="60"/>
      <c r="N49" s="61"/>
      <c r="O49" s="63"/>
      <c r="P49" s="63"/>
      <c r="Q49" s="63"/>
      <c r="R49" s="63"/>
      <c r="S49" s="46"/>
    </row>
    <row r="50" spans="2:19" s="57" customFormat="1" ht="17.25">
      <c r="B50" s="36" t="s">
        <v>317</v>
      </c>
      <c r="C50" s="38">
        <v>1</v>
      </c>
      <c r="D50" s="38">
        <v>2022</v>
      </c>
      <c r="E50" s="41" t="s">
        <v>316</v>
      </c>
      <c r="F50" s="52">
        <v>28</v>
      </c>
      <c r="G50" s="51" t="s">
        <v>322</v>
      </c>
      <c r="H50" s="51" t="s">
        <v>86</v>
      </c>
      <c r="I50" s="53" t="s">
        <v>203</v>
      </c>
      <c r="J50" s="55"/>
      <c r="K50" s="58"/>
      <c r="L50" s="59"/>
      <c r="M50" s="60"/>
      <c r="N50" s="61"/>
      <c r="O50" s="63"/>
      <c r="P50" s="63"/>
      <c r="Q50" s="63"/>
      <c r="R50" s="63"/>
      <c r="S50" s="46"/>
    </row>
    <row r="51" spans="2:19" s="57" customFormat="1" ht="17.25">
      <c r="B51" s="36" t="s">
        <v>400</v>
      </c>
      <c r="C51" s="38">
        <v>1</v>
      </c>
      <c r="D51" s="38">
        <v>2023</v>
      </c>
      <c r="E51" s="41" t="s">
        <v>398</v>
      </c>
      <c r="F51" s="52">
        <v>1</v>
      </c>
      <c r="G51" s="51" t="s">
        <v>25</v>
      </c>
      <c r="H51" s="51" t="s">
        <v>86</v>
      </c>
      <c r="I51" s="53" t="s">
        <v>203</v>
      </c>
      <c r="J51" s="55"/>
      <c r="K51" s="58"/>
      <c r="L51" s="59"/>
      <c r="M51" s="60"/>
      <c r="N51" s="61"/>
      <c r="O51" s="63"/>
      <c r="P51" s="63"/>
      <c r="Q51" s="63"/>
      <c r="R51" s="63"/>
      <c r="S51" s="46"/>
    </row>
    <row r="52" spans="2:19" s="57" customFormat="1" ht="17.25">
      <c r="B52" s="36" t="s">
        <v>401</v>
      </c>
      <c r="C52" s="38">
        <v>1</v>
      </c>
      <c r="D52" s="38">
        <v>2023</v>
      </c>
      <c r="E52" s="41" t="s">
        <v>397</v>
      </c>
      <c r="F52" s="52">
        <v>8</v>
      </c>
      <c r="G52" s="51" t="s">
        <v>75</v>
      </c>
      <c r="H52" s="51" t="s">
        <v>86</v>
      </c>
      <c r="I52" s="53" t="s">
        <v>203</v>
      </c>
      <c r="J52" s="55"/>
      <c r="K52" s="58"/>
      <c r="L52" s="59"/>
      <c r="M52" s="60"/>
      <c r="N52" s="61"/>
      <c r="O52" s="63"/>
      <c r="P52" s="63"/>
      <c r="Q52" s="63"/>
      <c r="R52" s="63"/>
      <c r="S52" s="46"/>
    </row>
    <row r="53" spans="2:19" s="57" customFormat="1" ht="18" thickBot="1">
      <c r="B53" s="64" t="s">
        <v>402</v>
      </c>
      <c r="C53" s="66">
        <v>1</v>
      </c>
      <c r="D53" s="66">
        <v>2023</v>
      </c>
      <c r="E53" s="67" t="s">
        <v>399</v>
      </c>
      <c r="F53" s="68">
        <v>29</v>
      </c>
      <c r="G53" s="69" t="s">
        <v>115</v>
      </c>
      <c r="H53" s="69" t="s">
        <v>86</v>
      </c>
      <c r="I53" s="70" t="s">
        <v>203</v>
      </c>
      <c r="J53" s="55"/>
      <c r="K53" s="58"/>
      <c r="L53" s="59"/>
      <c r="M53" s="60"/>
      <c r="N53" s="61"/>
      <c r="O53" s="63"/>
      <c r="P53" s="63"/>
      <c r="Q53" s="63"/>
      <c r="R53" s="63"/>
      <c r="S53" s="46"/>
    </row>
    <row r="54" spans="2:19" s="57" customFormat="1" ht="18" thickBot="1">
      <c r="B54" s="71"/>
      <c r="C54" s="29">
        <f>SUM(C20:C53)</f>
        <v>34</v>
      </c>
      <c r="D54" s="29"/>
      <c r="E54" s="232"/>
      <c r="F54" s="232"/>
      <c r="G54" s="232"/>
      <c r="H54" s="232"/>
      <c r="I54" s="73"/>
      <c r="J54" s="59"/>
      <c r="K54" s="58"/>
      <c r="L54" s="74"/>
      <c r="M54" s="60"/>
      <c r="N54" s="61"/>
      <c r="O54" s="63"/>
      <c r="P54" s="63"/>
      <c r="Q54" s="63"/>
      <c r="R54" s="63"/>
      <c r="S54" s="46"/>
    </row>
    <row r="55" spans="2:19" ht="18">
      <c r="B55" s="238" t="s">
        <v>302</v>
      </c>
      <c r="C55" s="239"/>
      <c r="D55" s="239"/>
      <c r="E55" s="239"/>
      <c r="F55" s="239"/>
      <c r="G55" s="239"/>
      <c r="H55" s="239"/>
      <c r="I55" s="240"/>
      <c r="K55" s="54"/>
      <c r="L55" s="54"/>
      <c r="M55" s="34"/>
      <c r="N55" s="29"/>
      <c r="O55" s="45"/>
      <c r="P55" s="45"/>
      <c r="Q55" s="45"/>
      <c r="R55" s="45"/>
      <c r="S55" s="46"/>
    </row>
    <row r="56" spans="2:19" ht="18" thickBot="1">
      <c r="B56" s="64" t="s">
        <v>367</v>
      </c>
      <c r="C56" s="66">
        <v>1</v>
      </c>
      <c r="D56" s="66">
        <v>2021</v>
      </c>
      <c r="E56" s="69" t="s">
        <v>303</v>
      </c>
      <c r="F56" s="108">
        <v>19</v>
      </c>
      <c r="G56" s="109" t="s">
        <v>304</v>
      </c>
      <c r="H56" s="156" t="s">
        <v>125</v>
      </c>
      <c r="I56" s="70" t="s">
        <v>305</v>
      </c>
      <c r="K56" s="54"/>
      <c r="L56" s="54"/>
      <c r="M56" s="34"/>
      <c r="N56" s="29"/>
      <c r="O56" s="45"/>
      <c r="P56" s="45"/>
      <c r="Q56" s="45"/>
      <c r="R56" s="45"/>
      <c r="S56" s="46"/>
    </row>
    <row r="57" spans="3:19" ht="18" thickBot="1">
      <c r="C57" s="29">
        <f>SUM(C56)</f>
        <v>1</v>
      </c>
      <c r="D57" s="29"/>
      <c r="E57" s="26"/>
      <c r="F57" s="29"/>
      <c r="G57" s="6"/>
      <c r="H57" s="6"/>
      <c r="I57" s="6"/>
      <c r="J57" s="6"/>
      <c r="K57" s="49"/>
      <c r="L57" s="6"/>
      <c r="M57" s="34"/>
      <c r="N57" s="6"/>
      <c r="O57" s="6"/>
      <c r="P57" s="6"/>
      <c r="Q57" s="6"/>
      <c r="R57" s="6"/>
      <c r="S57" s="46"/>
    </row>
    <row r="58" spans="2:19" s="57" customFormat="1" ht="18">
      <c r="B58" s="229" t="s">
        <v>408</v>
      </c>
      <c r="C58" s="230"/>
      <c r="D58" s="230"/>
      <c r="E58" s="230"/>
      <c r="F58" s="230"/>
      <c r="G58" s="230"/>
      <c r="H58" s="230"/>
      <c r="I58" s="231"/>
      <c r="J58" s="59"/>
      <c r="K58" s="58"/>
      <c r="L58" s="74"/>
      <c r="M58" s="60"/>
      <c r="N58" s="61"/>
      <c r="O58" s="63"/>
      <c r="P58" s="63"/>
      <c r="Q58" s="63"/>
      <c r="R58" s="63"/>
      <c r="S58" s="46"/>
    </row>
    <row r="59" spans="2:19" ht="17.25">
      <c r="B59" s="36" t="s">
        <v>150</v>
      </c>
      <c r="C59" s="38">
        <v>1</v>
      </c>
      <c r="D59" s="50">
        <v>2006</v>
      </c>
      <c r="E59" s="51" t="s">
        <v>38</v>
      </c>
      <c r="F59" s="52">
        <v>12</v>
      </c>
      <c r="G59" s="75" t="s">
        <v>263</v>
      </c>
      <c r="H59" s="76" t="s">
        <v>37</v>
      </c>
      <c r="I59" s="53" t="s">
        <v>262</v>
      </c>
      <c r="J59" s="73"/>
      <c r="K59" s="54"/>
      <c r="L59" s="73"/>
      <c r="M59" s="34"/>
      <c r="N59" s="29"/>
      <c r="O59" s="45"/>
      <c r="P59" s="45"/>
      <c r="Q59" s="45"/>
      <c r="R59" s="45"/>
      <c r="S59" s="46"/>
    </row>
    <row r="60" spans="3:19" s="57" customFormat="1" ht="18" thickBot="1">
      <c r="C60" s="29">
        <f>SUM(C59)</f>
        <v>1</v>
      </c>
      <c r="D60" s="29"/>
      <c r="E60" s="72"/>
      <c r="F60" s="80"/>
      <c r="G60" s="80"/>
      <c r="H60" s="73"/>
      <c r="J60" s="74"/>
      <c r="K60" s="58"/>
      <c r="L60" s="74"/>
      <c r="M60" s="60"/>
      <c r="N60" s="61"/>
      <c r="O60" s="63"/>
      <c r="P60" s="63"/>
      <c r="Q60" s="63"/>
      <c r="R60" s="63"/>
      <c r="S60" s="46"/>
    </row>
    <row r="61" spans="2:19" s="57" customFormat="1" ht="18">
      <c r="B61" s="229" t="s">
        <v>314</v>
      </c>
      <c r="C61" s="230"/>
      <c r="D61" s="230"/>
      <c r="E61" s="230"/>
      <c r="F61" s="230"/>
      <c r="G61" s="230"/>
      <c r="H61" s="230"/>
      <c r="I61" s="231"/>
      <c r="J61" s="74"/>
      <c r="K61" s="58"/>
      <c r="L61" s="74"/>
      <c r="M61" s="60"/>
      <c r="N61" s="61"/>
      <c r="O61" s="63"/>
      <c r="P61" s="63"/>
      <c r="Q61" s="63"/>
      <c r="R61" s="63"/>
      <c r="S61" s="46"/>
    </row>
    <row r="62" spans="2:19" s="19" customFormat="1" ht="17.25">
      <c r="B62" s="36" t="s">
        <v>131</v>
      </c>
      <c r="C62" s="38">
        <v>1</v>
      </c>
      <c r="D62" s="38">
        <v>2007</v>
      </c>
      <c r="E62" s="39" t="s">
        <v>60</v>
      </c>
      <c r="F62" s="47"/>
      <c r="G62" s="41" t="s">
        <v>1</v>
      </c>
      <c r="H62" s="41" t="s">
        <v>91</v>
      </c>
      <c r="I62" s="48" t="s">
        <v>65</v>
      </c>
      <c r="K62" s="49"/>
      <c r="L62" s="31"/>
      <c r="M62" s="34"/>
      <c r="P62" s="45"/>
      <c r="Q62" s="45"/>
      <c r="R62" s="45"/>
      <c r="S62" s="46"/>
    </row>
    <row r="63" spans="2:19" s="19" customFormat="1" ht="17.25">
      <c r="B63" s="36" t="s">
        <v>129</v>
      </c>
      <c r="C63" s="38">
        <v>1</v>
      </c>
      <c r="D63" s="38">
        <v>2003</v>
      </c>
      <c r="E63" s="39" t="s">
        <v>33</v>
      </c>
      <c r="F63" s="47"/>
      <c r="G63" s="41" t="s">
        <v>1</v>
      </c>
      <c r="H63" s="41" t="s">
        <v>7</v>
      </c>
      <c r="I63" s="53" t="s">
        <v>203</v>
      </c>
      <c r="J63" s="31"/>
      <c r="K63" s="49"/>
      <c r="L63" s="31"/>
      <c r="M63" s="34"/>
      <c r="N63" s="29"/>
      <c r="O63" s="45"/>
      <c r="P63" s="45"/>
      <c r="Q63" s="45"/>
      <c r="R63" s="45"/>
      <c r="S63" s="46"/>
    </row>
    <row r="64" spans="2:19" s="19" customFormat="1" ht="17.25">
      <c r="B64" s="36" t="s">
        <v>132</v>
      </c>
      <c r="C64" s="38">
        <v>1</v>
      </c>
      <c r="D64" s="38">
        <v>2007</v>
      </c>
      <c r="E64" s="39" t="s">
        <v>53</v>
      </c>
      <c r="F64" s="40"/>
      <c r="G64" s="41" t="s">
        <v>1</v>
      </c>
      <c r="H64" s="41" t="s">
        <v>91</v>
      </c>
      <c r="I64" s="48" t="s">
        <v>65</v>
      </c>
      <c r="K64" s="49"/>
      <c r="L64" s="31"/>
      <c r="M64" s="34"/>
      <c r="P64" s="45"/>
      <c r="Q64" s="45"/>
      <c r="R64" s="45"/>
      <c r="S64" s="46"/>
    </row>
    <row r="65" spans="2:19" s="19" customFormat="1" ht="17.25">
      <c r="B65" s="36" t="s">
        <v>130</v>
      </c>
      <c r="C65" s="38">
        <v>1</v>
      </c>
      <c r="D65" s="38">
        <v>2005</v>
      </c>
      <c r="E65" s="39" t="s">
        <v>36</v>
      </c>
      <c r="F65" s="47"/>
      <c r="G65" s="41" t="s">
        <v>1</v>
      </c>
      <c r="H65" s="41" t="s">
        <v>7</v>
      </c>
      <c r="I65" s="48" t="s">
        <v>90</v>
      </c>
      <c r="K65" s="49"/>
      <c r="L65" s="31"/>
      <c r="M65" s="34"/>
      <c r="P65" s="45"/>
      <c r="Q65" s="45"/>
      <c r="R65" s="45"/>
      <c r="S65" s="46"/>
    </row>
    <row r="66" spans="2:19" s="19" customFormat="1" ht="18" thickBot="1">
      <c r="B66" s="64" t="s">
        <v>127</v>
      </c>
      <c r="C66" s="66">
        <v>1</v>
      </c>
      <c r="D66" s="66">
        <v>2003</v>
      </c>
      <c r="E66" s="83" t="s">
        <v>32</v>
      </c>
      <c r="F66" s="206"/>
      <c r="G66" s="67" t="s">
        <v>1</v>
      </c>
      <c r="H66" s="67" t="s">
        <v>7</v>
      </c>
      <c r="I66" s="148" t="s">
        <v>90</v>
      </c>
      <c r="K66" s="49"/>
      <c r="L66" s="31"/>
      <c r="M66" s="34"/>
      <c r="P66" s="45"/>
      <c r="Q66" s="45"/>
      <c r="R66" s="45"/>
      <c r="S66" s="46"/>
    </row>
    <row r="67" spans="2:19" s="86" customFormat="1" ht="18" thickBot="1">
      <c r="B67" s="3"/>
      <c r="C67" s="29">
        <f>SUM(C62:C66)</f>
        <v>5</v>
      </c>
      <c r="D67" s="85"/>
      <c r="E67" s="26"/>
      <c r="F67" s="85"/>
      <c r="G67" s="31"/>
      <c r="H67" s="31"/>
      <c r="I67" s="31"/>
      <c r="J67" s="31"/>
      <c r="K67" s="43"/>
      <c r="L67" s="31"/>
      <c r="M67" s="44"/>
      <c r="N67" s="6"/>
      <c r="O67" s="44"/>
      <c r="P67" s="44"/>
      <c r="Q67" s="44"/>
      <c r="R67" s="44"/>
      <c r="S67" s="46"/>
    </row>
    <row r="68" spans="2:19" ht="18">
      <c r="B68" s="229" t="s">
        <v>239</v>
      </c>
      <c r="C68" s="230"/>
      <c r="D68" s="230"/>
      <c r="E68" s="230"/>
      <c r="F68" s="230"/>
      <c r="G68" s="230"/>
      <c r="H68" s="230"/>
      <c r="I68" s="231"/>
      <c r="J68" s="87"/>
      <c r="K68" s="88"/>
      <c r="L68" s="73"/>
      <c r="M68" s="44"/>
      <c r="N68" s="85"/>
      <c r="O68" s="85"/>
      <c r="P68" s="85"/>
      <c r="Q68" s="85"/>
      <c r="R68" s="85"/>
      <c r="S68" s="46"/>
    </row>
    <row r="69" spans="2:19" s="57" customFormat="1" ht="17.25">
      <c r="B69" s="36" t="s">
        <v>171</v>
      </c>
      <c r="C69" s="38">
        <v>1</v>
      </c>
      <c r="D69" s="38">
        <v>2017</v>
      </c>
      <c r="E69" s="41" t="s">
        <v>122</v>
      </c>
      <c r="F69" s="52" t="s">
        <v>344</v>
      </c>
      <c r="G69" s="51" t="s">
        <v>300</v>
      </c>
      <c r="H69" s="51" t="s">
        <v>125</v>
      </c>
      <c r="I69" s="53" t="s">
        <v>203</v>
      </c>
      <c r="K69" s="58"/>
      <c r="L69" s="59"/>
      <c r="M69" s="60"/>
      <c r="N69" s="61"/>
      <c r="O69" s="63"/>
      <c r="P69" s="63"/>
      <c r="Q69" s="63"/>
      <c r="R69" s="63"/>
      <c r="S69" s="46"/>
    </row>
    <row r="70" spans="2:19" ht="17.25">
      <c r="B70" s="36" t="s">
        <v>140</v>
      </c>
      <c r="C70" s="38">
        <v>1</v>
      </c>
      <c r="D70" s="50">
        <v>2011</v>
      </c>
      <c r="E70" s="41" t="s">
        <v>67</v>
      </c>
      <c r="F70" s="40" t="s">
        <v>264</v>
      </c>
      <c r="G70" s="41" t="s">
        <v>300</v>
      </c>
      <c r="H70" s="51" t="s">
        <v>125</v>
      </c>
      <c r="I70" s="53" t="s">
        <v>94</v>
      </c>
      <c r="K70" s="54"/>
      <c r="L70" s="55"/>
      <c r="M70" s="34"/>
      <c r="P70" s="45"/>
      <c r="Q70" s="45"/>
      <c r="R70" s="45"/>
      <c r="S70" s="45"/>
    </row>
    <row r="71" spans="2:19" s="57" customFormat="1" ht="17.25">
      <c r="B71" s="36" t="s">
        <v>172</v>
      </c>
      <c r="C71" s="38">
        <v>1</v>
      </c>
      <c r="D71" s="38">
        <v>2017</v>
      </c>
      <c r="E71" s="41" t="s">
        <v>123</v>
      </c>
      <c r="F71" s="40" t="s">
        <v>264</v>
      </c>
      <c r="G71" s="41" t="s">
        <v>300</v>
      </c>
      <c r="H71" s="51" t="s">
        <v>86</v>
      </c>
      <c r="I71" s="53" t="s">
        <v>203</v>
      </c>
      <c r="K71" s="58"/>
      <c r="L71" s="59"/>
      <c r="M71" s="60"/>
      <c r="N71" s="61"/>
      <c r="O71" s="63"/>
      <c r="P71" s="63"/>
      <c r="Q71" s="63"/>
      <c r="R71" s="63"/>
      <c r="S71" s="46"/>
    </row>
    <row r="72" spans="2:19" s="57" customFormat="1" ht="17.25">
      <c r="B72" s="36" t="s">
        <v>204</v>
      </c>
      <c r="C72" s="38">
        <v>1</v>
      </c>
      <c r="D72" s="38">
        <v>2017</v>
      </c>
      <c r="E72" s="41" t="s">
        <v>200</v>
      </c>
      <c r="F72" s="40" t="s">
        <v>264</v>
      </c>
      <c r="G72" s="41" t="s">
        <v>300</v>
      </c>
      <c r="H72" s="51" t="s">
        <v>86</v>
      </c>
      <c r="I72" s="53" t="s">
        <v>203</v>
      </c>
      <c r="K72" s="58"/>
      <c r="L72" s="59"/>
      <c r="M72" s="60"/>
      <c r="N72" s="61"/>
      <c r="O72" s="63"/>
      <c r="P72" s="63"/>
      <c r="Q72" s="63"/>
      <c r="R72" s="63"/>
      <c r="S72" s="46"/>
    </row>
    <row r="73" spans="2:19" ht="17.25">
      <c r="B73" s="36" t="s">
        <v>156</v>
      </c>
      <c r="C73" s="38">
        <v>1</v>
      </c>
      <c r="D73" s="38">
        <v>1995</v>
      </c>
      <c r="E73" s="39">
        <v>3011</v>
      </c>
      <c r="F73" s="40" t="s">
        <v>264</v>
      </c>
      <c r="G73" s="41" t="s">
        <v>300</v>
      </c>
      <c r="H73" s="41" t="s">
        <v>41</v>
      </c>
      <c r="I73" s="42"/>
      <c r="K73" s="29"/>
      <c r="L73" s="6"/>
      <c r="M73" s="6"/>
      <c r="N73" s="89"/>
      <c r="O73" s="89"/>
      <c r="P73" s="89"/>
      <c r="Q73" s="89"/>
      <c r="R73" s="89"/>
      <c r="S73" s="46"/>
    </row>
    <row r="74" spans="2:19" ht="18" thickBot="1">
      <c r="B74" s="64" t="s">
        <v>109</v>
      </c>
      <c r="C74" s="66">
        <v>1</v>
      </c>
      <c r="D74" s="66">
        <v>2016</v>
      </c>
      <c r="E74" s="83" t="s">
        <v>113</v>
      </c>
      <c r="F74" s="84" t="s">
        <v>264</v>
      </c>
      <c r="G74" s="67" t="s">
        <v>52</v>
      </c>
      <c r="H74" s="83" t="s">
        <v>233</v>
      </c>
      <c r="I74" s="79"/>
      <c r="K74" s="49"/>
      <c r="L74" s="6"/>
      <c r="M74" s="34"/>
      <c r="N74" s="89"/>
      <c r="O74" s="6"/>
      <c r="P74" s="6"/>
      <c r="Q74" s="6"/>
      <c r="R74" s="6"/>
      <c r="S74" s="46"/>
    </row>
    <row r="75" spans="2:19" ht="18" thickBot="1">
      <c r="B75" s="90"/>
      <c r="C75" s="29">
        <f>SUM(C69:C74)</f>
        <v>6</v>
      </c>
      <c r="D75" s="29"/>
      <c r="E75" s="26"/>
      <c r="F75" s="85"/>
      <c r="G75" s="31"/>
      <c r="H75" s="31"/>
      <c r="I75" s="31"/>
      <c r="J75" s="31"/>
      <c r="K75" s="43"/>
      <c r="L75" s="31"/>
      <c r="M75" s="44"/>
      <c r="N75" s="6"/>
      <c r="O75" s="44"/>
      <c r="P75" s="44"/>
      <c r="Q75" s="44"/>
      <c r="R75" s="44"/>
      <c r="S75" s="46"/>
    </row>
    <row r="76" spans="2:19" s="19" customFormat="1" ht="18">
      <c r="B76" s="229" t="s">
        <v>114</v>
      </c>
      <c r="C76" s="230"/>
      <c r="D76" s="230"/>
      <c r="E76" s="230"/>
      <c r="F76" s="230"/>
      <c r="G76" s="230"/>
      <c r="H76" s="230"/>
      <c r="I76" s="231"/>
      <c r="J76" s="31"/>
      <c r="K76" s="49"/>
      <c r="L76" s="6"/>
      <c r="M76" s="34"/>
      <c r="N76" s="29"/>
      <c r="O76" s="29"/>
      <c r="P76" s="29"/>
      <c r="Q76" s="29"/>
      <c r="R76" s="29"/>
      <c r="S76" s="46"/>
    </row>
    <row r="77" spans="2:19" s="19" customFormat="1" ht="18" thickBot="1">
      <c r="B77" s="64" t="s">
        <v>134</v>
      </c>
      <c r="C77" s="66">
        <v>1</v>
      </c>
      <c r="D77" s="66">
        <v>2008</v>
      </c>
      <c r="E77" s="83" t="s">
        <v>49</v>
      </c>
      <c r="F77" s="214" t="s">
        <v>322</v>
      </c>
      <c r="G77" s="67" t="s">
        <v>93</v>
      </c>
      <c r="H77" s="67" t="s">
        <v>92</v>
      </c>
      <c r="I77" s="70" t="s">
        <v>203</v>
      </c>
      <c r="K77" s="49"/>
      <c r="L77" s="31"/>
      <c r="M77" s="34"/>
      <c r="N77" s="29"/>
      <c r="O77" s="45"/>
      <c r="P77" s="45"/>
      <c r="Q77" s="45"/>
      <c r="R77" s="45"/>
      <c r="S77" s="46"/>
    </row>
    <row r="78" spans="3:19" s="16" customFormat="1" ht="18" thickBot="1">
      <c r="C78" s="29">
        <f>SUM(C77)</f>
        <v>1</v>
      </c>
      <c r="D78" s="91"/>
      <c r="E78" s="92"/>
      <c r="F78" s="91"/>
      <c r="G78" s="93"/>
      <c r="H78" s="94"/>
      <c r="I78" s="94"/>
      <c r="J78" s="94"/>
      <c r="K78" s="95"/>
      <c r="L78" s="94"/>
      <c r="M78" s="93"/>
      <c r="N78" s="18"/>
      <c r="O78" s="18"/>
      <c r="P78" s="18"/>
      <c r="Q78" s="18"/>
      <c r="R78" s="18"/>
      <c r="S78" s="96"/>
    </row>
    <row r="79" spans="2:19" ht="18">
      <c r="B79" s="229" t="s">
        <v>403</v>
      </c>
      <c r="C79" s="230"/>
      <c r="D79" s="230"/>
      <c r="E79" s="230"/>
      <c r="F79" s="230"/>
      <c r="G79" s="230"/>
      <c r="H79" s="230"/>
      <c r="I79" s="231"/>
      <c r="J79" s="6"/>
      <c r="K79" s="49"/>
      <c r="L79" s="6"/>
      <c r="M79" s="34"/>
      <c r="N79" s="6"/>
      <c r="O79" s="6"/>
      <c r="P79" s="6"/>
      <c r="Q79" s="6"/>
      <c r="R79" s="6"/>
      <c r="S79" s="46"/>
    </row>
    <row r="80" spans="2:19" ht="17.25">
      <c r="B80" s="207" t="s">
        <v>185</v>
      </c>
      <c r="C80" s="102">
        <v>1</v>
      </c>
      <c r="D80" s="75">
        <v>2015</v>
      </c>
      <c r="E80" s="193" t="s">
        <v>117</v>
      </c>
      <c r="F80" s="102">
        <v>25</v>
      </c>
      <c r="G80" s="187" t="s">
        <v>229</v>
      </c>
      <c r="H80" s="188" t="s">
        <v>108</v>
      </c>
      <c r="I80" s="191" t="s">
        <v>273</v>
      </c>
      <c r="J80" s="45"/>
      <c r="K80" s="49"/>
      <c r="L80" s="29"/>
      <c r="M80" s="113"/>
      <c r="N80" s="6"/>
      <c r="O80" s="6"/>
      <c r="P80" s="6"/>
      <c r="Q80" s="6"/>
      <c r="R80" s="6"/>
      <c r="S80" s="46"/>
    </row>
    <row r="81" spans="2:19" ht="17.25">
      <c r="B81" s="207" t="s">
        <v>181</v>
      </c>
      <c r="C81" s="102">
        <v>1</v>
      </c>
      <c r="D81" s="102">
        <v>2016</v>
      </c>
      <c r="E81" s="193" t="s">
        <v>116</v>
      </c>
      <c r="F81" s="102">
        <v>27</v>
      </c>
      <c r="G81" s="187" t="s">
        <v>10</v>
      </c>
      <c r="H81" s="188" t="s">
        <v>108</v>
      </c>
      <c r="I81" s="191" t="s">
        <v>273</v>
      </c>
      <c r="J81" s="45"/>
      <c r="K81" s="49"/>
      <c r="L81" s="29"/>
      <c r="M81" s="113"/>
      <c r="N81" s="6"/>
      <c r="O81" s="6"/>
      <c r="P81" s="6"/>
      <c r="Q81" s="6"/>
      <c r="R81" s="6"/>
      <c r="S81" s="46"/>
    </row>
    <row r="82" spans="2:19" ht="17.25">
      <c r="B82" s="207" t="s">
        <v>182</v>
      </c>
      <c r="C82" s="102">
        <v>1</v>
      </c>
      <c r="D82" s="102">
        <v>2016</v>
      </c>
      <c r="E82" s="193" t="s">
        <v>107</v>
      </c>
      <c r="F82" s="102">
        <v>26</v>
      </c>
      <c r="G82" s="187" t="s">
        <v>2</v>
      </c>
      <c r="H82" s="188" t="s">
        <v>108</v>
      </c>
      <c r="I82" s="191" t="s">
        <v>273</v>
      </c>
      <c r="J82" s="45"/>
      <c r="K82" s="49"/>
      <c r="L82" s="29"/>
      <c r="M82" s="113"/>
      <c r="N82" s="6"/>
      <c r="O82" s="6"/>
      <c r="P82" s="6"/>
      <c r="Q82" s="6"/>
      <c r="R82" s="6"/>
      <c r="S82" s="46"/>
    </row>
    <row r="83" spans="2:19" ht="17.25">
      <c r="B83" s="207" t="s">
        <v>336</v>
      </c>
      <c r="C83" s="102">
        <v>1</v>
      </c>
      <c r="D83" s="102">
        <v>2016</v>
      </c>
      <c r="E83" s="194" t="s">
        <v>118</v>
      </c>
      <c r="F83" s="102">
        <v>11</v>
      </c>
      <c r="G83" s="187" t="s">
        <v>14</v>
      </c>
      <c r="H83" s="188" t="s">
        <v>108</v>
      </c>
      <c r="I83" s="191" t="s">
        <v>273</v>
      </c>
      <c r="J83" s="45"/>
      <c r="K83" s="49"/>
      <c r="L83" s="29"/>
      <c r="M83" s="113"/>
      <c r="N83" s="6"/>
      <c r="O83" s="6"/>
      <c r="P83" s="6"/>
      <c r="Q83" s="6"/>
      <c r="R83" s="6"/>
      <c r="S83" s="46"/>
    </row>
    <row r="84" spans="2:19" ht="17.25">
      <c r="B84" s="207" t="s">
        <v>183</v>
      </c>
      <c r="C84" s="102">
        <v>1</v>
      </c>
      <c r="D84" s="102">
        <v>2016</v>
      </c>
      <c r="E84" s="193" t="s">
        <v>119</v>
      </c>
      <c r="F84" s="102">
        <v>10</v>
      </c>
      <c r="G84" s="187" t="s">
        <v>11</v>
      </c>
      <c r="H84" s="188" t="s">
        <v>108</v>
      </c>
      <c r="I84" s="191" t="s">
        <v>273</v>
      </c>
      <c r="J84" s="45"/>
      <c r="K84" s="49"/>
      <c r="L84" s="29"/>
      <c r="M84" s="113"/>
      <c r="N84" s="6"/>
      <c r="O84" s="6"/>
      <c r="P84" s="6"/>
      <c r="Q84" s="6"/>
      <c r="R84" s="6"/>
      <c r="S84" s="46"/>
    </row>
    <row r="85" spans="2:19" ht="17.25">
      <c r="B85" s="207" t="s">
        <v>184</v>
      </c>
      <c r="C85" s="102">
        <v>1</v>
      </c>
      <c r="D85" s="102">
        <v>2016</v>
      </c>
      <c r="E85" s="193" t="s">
        <v>120</v>
      </c>
      <c r="F85" s="102">
        <v>17</v>
      </c>
      <c r="G85" s="187" t="s">
        <v>78</v>
      </c>
      <c r="H85" s="188" t="s">
        <v>108</v>
      </c>
      <c r="I85" s="191" t="s">
        <v>273</v>
      </c>
      <c r="J85" s="45"/>
      <c r="K85" s="49"/>
      <c r="L85" s="29"/>
      <c r="M85" s="113"/>
      <c r="N85" s="6"/>
      <c r="O85" s="6"/>
      <c r="P85" s="6"/>
      <c r="Q85" s="6"/>
      <c r="R85" s="6"/>
      <c r="S85" s="46"/>
    </row>
    <row r="86" spans="2:19" ht="17.25">
      <c r="B86" s="207" t="s">
        <v>105</v>
      </c>
      <c r="C86" s="102">
        <v>1</v>
      </c>
      <c r="D86" s="102">
        <v>2016</v>
      </c>
      <c r="E86" s="193" t="s">
        <v>121</v>
      </c>
      <c r="F86" s="102">
        <v>22</v>
      </c>
      <c r="G86" s="187" t="s">
        <v>3</v>
      </c>
      <c r="H86" s="188" t="s">
        <v>108</v>
      </c>
      <c r="I86" s="191" t="s">
        <v>273</v>
      </c>
      <c r="J86" s="45"/>
      <c r="K86" s="49"/>
      <c r="L86" s="29"/>
      <c r="M86" s="113"/>
      <c r="N86" s="6"/>
      <c r="O86" s="6"/>
      <c r="P86" s="6"/>
      <c r="Q86" s="6"/>
      <c r="R86" s="6"/>
      <c r="S86" s="46"/>
    </row>
    <row r="87" spans="2:19" ht="17.25">
      <c r="B87" s="207" t="s">
        <v>307</v>
      </c>
      <c r="C87" s="102">
        <v>1</v>
      </c>
      <c r="D87" s="102">
        <v>2021</v>
      </c>
      <c r="E87" s="193" t="s">
        <v>292</v>
      </c>
      <c r="F87" s="102">
        <v>6</v>
      </c>
      <c r="G87" s="187" t="s">
        <v>8</v>
      </c>
      <c r="H87" s="188" t="s">
        <v>282</v>
      </c>
      <c r="I87" s="191" t="s">
        <v>96</v>
      </c>
      <c r="J87" s="45"/>
      <c r="K87" s="49"/>
      <c r="L87" s="29"/>
      <c r="M87" s="113"/>
      <c r="N87" s="6"/>
      <c r="O87" s="6"/>
      <c r="P87" s="6"/>
      <c r="Q87" s="6"/>
      <c r="R87" s="6"/>
      <c r="S87" s="46"/>
    </row>
    <row r="88" spans="2:19" ht="17.25">
      <c r="B88" s="207" t="s">
        <v>308</v>
      </c>
      <c r="C88" s="102">
        <v>1</v>
      </c>
      <c r="D88" s="102">
        <v>2021</v>
      </c>
      <c r="E88" s="193" t="s">
        <v>293</v>
      </c>
      <c r="F88" s="102">
        <v>10</v>
      </c>
      <c r="G88" s="187" t="s">
        <v>11</v>
      </c>
      <c r="H88" s="188" t="s">
        <v>282</v>
      </c>
      <c r="I88" s="191" t="s">
        <v>96</v>
      </c>
      <c r="J88" s="45"/>
      <c r="K88" s="49"/>
      <c r="L88" s="29"/>
      <c r="M88" s="113"/>
      <c r="N88" s="6"/>
      <c r="O88" s="6"/>
      <c r="P88" s="6"/>
      <c r="Q88" s="6"/>
      <c r="R88" s="6"/>
      <c r="S88" s="46"/>
    </row>
    <row r="89" spans="2:19" ht="17.25">
      <c r="B89" s="207" t="s">
        <v>289</v>
      </c>
      <c r="C89" s="102">
        <v>1</v>
      </c>
      <c r="D89" s="102">
        <v>2021</v>
      </c>
      <c r="E89" s="193" t="s">
        <v>284</v>
      </c>
      <c r="F89" s="102">
        <v>16</v>
      </c>
      <c r="G89" s="187" t="s">
        <v>12</v>
      </c>
      <c r="H89" s="188" t="s">
        <v>282</v>
      </c>
      <c r="I89" s="191" t="s">
        <v>96</v>
      </c>
      <c r="J89" s="45"/>
      <c r="K89" s="49"/>
      <c r="L89" s="29"/>
      <c r="M89" s="113"/>
      <c r="N89" s="6"/>
      <c r="O89" s="6"/>
      <c r="P89" s="6"/>
      <c r="Q89" s="6"/>
      <c r="R89" s="6"/>
      <c r="S89" s="46"/>
    </row>
    <row r="90" spans="2:19" ht="17.25">
      <c r="B90" s="207" t="s">
        <v>288</v>
      </c>
      <c r="C90" s="102">
        <v>1</v>
      </c>
      <c r="D90" s="102">
        <v>2021</v>
      </c>
      <c r="E90" s="193" t="s">
        <v>283</v>
      </c>
      <c r="F90" s="102">
        <v>13</v>
      </c>
      <c r="G90" s="187" t="s">
        <v>9</v>
      </c>
      <c r="H90" s="188" t="s">
        <v>282</v>
      </c>
      <c r="I90" s="191" t="s">
        <v>96</v>
      </c>
      <c r="J90" s="45"/>
      <c r="K90" s="49"/>
      <c r="L90" s="29"/>
      <c r="M90" s="113"/>
      <c r="N90" s="6"/>
      <c r="O90" s="6"/>
      <c r="P90" s="6"/>
      <c r="Q90" s="6"/>
      <c r="R90" s="6"/>
      <c r="S90" s="46"/>
    </row>
    <row r="91" spans="2:19" ht="17.25">
      <c r="B91" s="207" t="s">
        <v>309</v>
      </c>
      <c r="C91" s="102">
        <v>1</v>
      </c>
      <c r="D91" s="102">
        <v>2021</v>
      </c>
      <c r="E91" s="193" t="s">
        <v>294</v>
      </c>
      <c r="F91" s="102">
        <v>3</v>
      </c>
      <c r="G91" s="187" t="s">
        <v>100</v>
      </c>
      <c r="H91" s="188" t="s">
        <v>282</v>
      </c>
      <c r="I91" s="191" t="s">
        <v>96</v>
      </c>
      <c r="J91" s="45"/>
      <c r="K91" s="49"/>
      <c r="L91" s="29"/>
      <c r="M91" s="113"/>
      <c r="N91" s="6"/>
      <c r="O91" s="6"/>
      <c r="P91" s="6"/>
      <c r="Q91" s="6"/>
      <c r="R91" s="6"/>
      <c r="S91" s="46"/>
    </row>
    <row r="92" spans="2:19" ht="17.25">
      <c r="B92" s="207" t="s">
        <v>287</v>
      </c>
      <c r="C92" s="102">
        <v>1</v>
      </c>
      <c r="D92" s="102">
        <v>2021</v>
      </c>
      <c r="E92" s="193" t="s">
        <v>280</v>
      </c>
      <c r="F92" s="102">
        <v>26</v>
      </c>
      <c r="G92" s="187" t="s">
        <v>2</v>
      </c>
      <c r="H92" s="188" t="s">
        <v>282</v>
      </c>
      <c r="I92" s="191" t="s">
        <v>96</v>
      </c>
      <c r="J92" s="45"/>
      <c r="K92" s="49"/>
      <c r="L92" s="29"/>
      <c r="M92" s="113"/>
      <c r="N92" s="6"/>
      <c r="O92" s="6"/>
      <c r="P92" s="6"/>
      <c r="Q92" s="6"/>
      <c r="R92" s="6"/>
      <c r="S92" s="46"/>
    </row>
    <row r="93" spans="2:19" ht="17.25">
      <c r="B93" s="207" t="s">
        <v>310</v>
      </c>
      <c r="C93" s="102">
        <v>1</v>
      </c>
      <c r="D93" s="102">
        <v>2021</v>
      </c>
      <c r="E93" s="193" t="s">
        <v>295</v>
      </c>
      <c r="F93" s="102">
        <v>17</v>
      </c>
      <c r="G93" s="187" t="s">
        <v>78</v>
      </c>
      <c r="H93" s="188" t="s">
        <v>282</v>
      </c>
      <c r="I93" s="191" t="s">
        <v>96</v>
      </c>
      <c r="J93" s="45"/>
      <c r="K93" s="49"/>
      <c r="L93" s="29"/>
      <c r="M93" s="113"/>
      <c r="N93" s="6"/>
      <c r="O93" s="6"/>
      <c r="P93" s="6"/>
      <c r="Q93" s="6"/>
      <c r="R93" s="6"/>
      <c r="S93" s="46"/>
    </row>
    <row r="94" spans="2:19" ht="17.25">
      <c r="B94" s="207" t="s">
        <v>286</v>
      </c>
      <c r="C94" s="102">
        <v>1</v>
      </c>
      <c r="D94" s="102">
        <v>2021</v>
      </c>
      <c r="E94" s="193" t="s">
        <v>281</v>
      </c>
      <c r="F94" s="102">
        <v>14</v>
      </c>
      <c r="G94" s="187" t="s">
        <v>102</v>
      </c>
      <c r="H94" s="188" t="s">
        <v>282</v>
      </c>
      <c r="I94" s="191" t="s">
        <v>96</v>
      </c>
      <c r="J94" s="45"/>
      <c r="K94" s="49"/>
      <c r="L94" s="29"/>
      <c r="M94" s="113"/>
      <c r="N94" s="6"/>
      <c r="O94" s="6"/>
      <c r="P94" s="6"/>
      <c r="Q94" s="6"/>
      <c r="R94" s="6"/>
      <c r="S94" s="46"/>
    </row>
    <row r="95" spans="2:19" ht="17.25">
      <c r="B95" s="207" t="s">
        <v>311</v>
      </c>
      <c r="C95" s="102">
        <v>1</v>
      </c>
      <c r="D95" s="102">
        <v>2021</v>
      </c>
      <c r="E95" s="193" t="s">
        <v>296</v>
      </c>
      <c r="F95" s="102">
        <v>24</v>
      </c>
      <c r="G95" s="187" t="s">
        <v>18</v>
      </c>
      <c r="H95" s="188" t="s">
        <v>282</v>
      </c>
      <c r="I95" s="191" t="s">
        <v>96</v>
      </c>
      <c r="J95" s="45"/>
      <c r="K95" s="49"/>
      <c r="L95" s="29"/>
      <c r="M95" s="113"/>
      <c r="N95" s="6"/>
      <c r="O95" s="6"/>
      <c r="P95" s="6"/>
      <c r="Q95" s="6"/>
      <c r="R95" s="6"/>
      <c r="S95" s="46"/>
    </row>
    <row r="96" spans="2:19" ht="18" thickBot="1">
      <c r="B96" s="208" t="s">
        <v>290</v>
      </c>
      <c r="C96" s="189">
        <v>1</v>
      </c>
      <c r="D96" s="189">
        <v>2021</v>
      </c>
      <c r="E96" s="195" t="s">
        <v>285</v>
      </c>
      <c r="F96" s="189">
        <v>11</v>
      </c>
      <c r="G96" s="190" t="s">
        <v>14</v>
      </c>
      <c r="H96" s="201" t="s">
        <v>282</v>
      </c>
      <c r="I96" s="202" t="s">
        <v>96</v>
      </c>
      <c r="J96" s="45"/>
      <c r="K96" s="49"/>
      <c r="L96" s="29"/>
      <c r="M96" s="113"/>
      <c r="N96" s="6"/>
      <c r="O96" s="6"/>
      <c r="P96" s="6"/>
      <c r="Q96" s="6"/>
      <c r="R96" s="6"/>
      <c r="S96" s="46"/>
    </row>
    <row r="97" ht="18" thickBot="1">
      <c r="C97" s="182">
        <f>SUM(C80:C96)</f>
        <v>17</v>
      </c>
    </row>
    <row r="98" spans="2:19" ht="18">
      <c r="B98" s="241" t="s">
        <v>405</v>
      </c>
      <c r="C98" s="242"/>
      <c r="D98" s="242"/>
      <c r="E98" s="242"/>
      <c r="F98" s="242"/>
      <c r="G98" s="242"/>
      <c r="H98" s="242"/>
      <c r="I98" s="243"/>
      <c r="J98" s="45"/>
      <c r="K98" s="49"/>
      <c r="L98" s="29"/>
      <c r="M98" s="29"/>
      <c r="N98" s="105"/>
      <c r="O98" s="101"/>
      <c r="P98" s="105"/>
      <c r="Q98" s="105"/>
      <c r="R98" s="105"/>
      <c r="S98" s="46"/>
    </row>
    <row r="99" spans="2:19" ht="18.75" customHeight="1">
      <c r="B99" s="209" t="s">
        <v>350</v>
      </c>
      <c r="C99" s="185">
        <v>1</v>
      </c>
      <c r="D99" s="180">
        <v>2022</v>
      </c>
      <c r="E99" s="39" t="s">
        <v>351</v>
      </c>
      <c r="F99" s="117" t="s">
        <v>323</v>
      </c>
      <c r="G99" s="117" t="s">
        <v>330</v>
      </c>
      <c r="H99" s="104" t="s">
        <v>331</v>
      </c>
      <c r="I99" s="77"/>
      <c r="J99" s="45"/>
      <c r="K99" s="49"/>
      <c r="L99" s="29"/>
      <c r="M99" s="29"/>
      <c r="N99" s="105"/>
      <c r="O99" s="101"/>
      <c r="P99" s="105"/>
      <c r="Q99" s="105"/>
      <c r="R99" s="105"/>
      <c r="S99" s="46"/>
    </row>
    <row r="100" spans="2:19" ht="18.75" customHeight="1">
      <c r="B100" s="209" t="s">
        <v>353</v>
      </c>
      <c r="C100" s="185">
        <v>1</v>
      </c>
      <c r="D100" s="180">
        <v>2022</v>
      </c>
      <c r="E100" s="39" t="s">
        <v>352</v>
      </c>
      <c r="F100" s="117" t="s">
        <v>323</v>
      </c>
      <c r="G100" s="117" t="s">
        <v>330</v>
      </c>
      <c r="H100" s="104" t="s">
        <v>331</v>
      </c>
      <c r="I100" s="77"/>
      <c r="J100" s="45"/>
      <c r="K100" s="49"/>
      <c r="L100" s="29"/>
      <c r="M100" s="29"/>
      <c r="N100" s="105"/>
      <c r="O100" s="101"/>
      <c r="P100" s="105"/>
      <c r="Q100" s="105"/>
      <c r="R100" s="105"/>
      <c r="S100" s="46"/>
    </row>
    <row r="101" spans="2:19" ht="18.75" customHeight="1">
      <c r="B101" s="209" t="s">
        <v>354</v>
      </c>
      <c r="C101" s="185">
        <v>1</v>
      </c>
      <c r="D101" s="180">
        <v>2022</v>
      </c>
      <c r="E101" s="39" t="s">
        <v>355</v>
      </c>
      <c r="F101" s="117" t="s">
        <v>323</v>
      </c>
      <c r="G101" s="117" t="s">
        <v>330</v>
      </c>
      <c r="H101" s="104" t="s">
        <v>331</v>
      </c>
      <c r="I101" s="77"/>
      <c r="J101" s="45"/>
      <c r="K101" s="49"/>
      <c r="L101" s="29"/>
      <c r="M101" s="29"/>
      <c r="N101" s="105"/>
      <c r="O101" s="101"/>
      <c r="P101" s="105"/>
      <c r="Q101" s="105"/>
      <c r="R101" s="105"/>
      <c r="S101" s="46"/>
    </row>
    <row r="102" spans="2:19" ht="18.75" customHeight="1">
      <c r="B102" s="209" t="s">
        <v>357</v>
      </c>
      <c r="C102" s="185">
        <v>1</v>
      </c>
      <c r="D102" s="180">
        <v>2022</v>
      </c>
      <c r="E102" s="39" t="s">
        <v>356</v>
      </c>
      <c r="F102" s="117" t="s">
        <v>323</v>
      </c>
      <c r="G102" s="117" t="s">
        <v>330</v>
      </c>
      <c r="H102" s="104" t="s">
        <v>331</v>
      </c>
      <c r="I102" s="77"/>
      <c r="J102" s="45"/>
      <c r="K102" s="49"/>
      <c r="L102" s="29"/>
      <c r="M102" s="29"/>
      <c r="N102" s="105"/>
      <c r="O102" s="101"/>
      <c r="P102" s="105"/>
      <c r="Q102" s="105"/>
      <c r="R102" s="105"/>
      <c r="S102" s="46"/>
    </row>
    <row r="103" spans="2:19" ht="18.75" customHeight="1">
      <c r="B103" s="209" t="s">
        <v>358</v>
      </c>
      <c r="C103" s="185">
        <v>1</v>
      </c>
      <c r="D103" s="180">
        <v>2022</v>
      </c>
      <c r="E103" s="39" t="s">
        <v>359</v>
      </c>
      <c r="F103" s="117" t="s">
        <v>323</v>
      </c>
      <c r="G103" s="117" t="s">
        <v>330</v>
      </c>
      <c r="H103" s="104" t="s">
        <v>331</v>
      </c>
      <c r="I103" s="77"/>
      <c r="J103" s="45"/>
      <c r="K103" s="49"/>
      <c r="L103" s="29"/>
      <c r="M103" s="29"/>
      <c r="N103" s="105"/>
      <c r="O103" s="101"/>
      <c r="P103" s="105"/>
      <c r="Q103" s="105"/>
      <c r="R103" s="105"/>
      <c r="S103" s="46"/>
    </row>
    <row r="104" spans="2:19" ht="18.75" customHeight="1">
      <c r="B104" s="209" t="s">
        <v>361</v>
      </c>
      <c r="C104" s="185">
        <v>1</v>
      </c>
      <c r="D104" s="180">
        <v>2022</v>
      </c>
      <c r="E104" s="39" t="s">
        <v>360</v>
      </c>
      <c r="F104" s="117" t="s">
        <v>323</v>
      </c>
      <c r="G104" s="117" t="s">
        <v>330</v>
      </c>
      <c r="H104" s="104" t="s">
        <v>331</v>
      </c>
      <c r="I104" s="77"/>
      <c r="J104" s="45"/>
      <c r="K104" s="49"/>
      <c r="L104" s="29"/>
      <c r="M104" s="29"/>
      <c r="N104" s="105"/>
      <c r="O104" s="101"/>
      <c r="P104" s="105"/>
      <c r="Q104" s="105"/>
      <c r="R104" s="105"/>
      <c r="S104" s="46"/>
    </row>
    <row r="105" spans="2:19" ht="18.75" customHeight="1">
      <c r="B105" s="209" t="s">
        <v>328</v>
      </c>
      <c r="C105" s="185">
        <v>1</v>
      </c>
      <c r="D105" s="180">
        <v>2022</v>
      </c>
      <c r="E105" s="39" t="s">
        <v>329</v>
      </c>
      <c r="F105" s="117" t="s">
        <v>323</v>
      </c>
      <c r="G105" s="117" t="s">
        <v>330</v>
      </c>
      <c r="H105" s="104" t="s">
        <v>331</v>
      </c>
      <c r="I105" s="77"/>
      <c r="J105" s="45"/>
      <c r="K105" s="49"/>
      <c r="L105" s="29"/>
      <c r="M105" s="29"/>
      <c r="N105" s="105"/>
      <c r="O105" s="101"/>
      <c r="P105" s="105"/>
      <c r="Q105" s="105"/>
      <c r="R105" s="105"/>
      <c r="S105" s="46"/>
    </row>
    <row r="106" spans="2:19" ht="18.75" customHeight="1">
      <c r="B106" s="209" t="s">
        <v>392</v>
      </c>
      <c r="C106" s="185">
        <v>1</v>
      </c>
      <c r="D106" s="180">
        <v>2023</v>
      </c>
      <c r="E106" s="39" t="s">
        <v>385</v>
      </c>
      <c r="F106" s="117" t="s">
        <v>323</v>
      </c>
      <c r="G106" s="117" t="s">
        <v>330</v>
      </c>
      <c r="H106" s="104" t="s">
        <v>331</v>
      </c>
      <c r="I106" s="77"/>
      <c r="J106" s="45"/>
      <c r="K106" s="49"/>
      <c r="L106" s="29"/>
      <c r="M106" s="29"/>
      <c r="N106" s="105"/>
      <c r="O106" s="101"/>
      <c r="P106" s="105"/>
      <c r="Q106" s="105"/>
      <c r="R106" s="105"/>
      <c r="S106" s="46"/>
    </row>
    <row r="107" spans="2:19" ht="18.75" customHeight="1">
      <c r="B107" s="209" t="s">
        <v>391</v>
      </c>
      <c r="C107" s="185">
        <v>1</v>
      </c>
      <c r="D107" s="180">
        <v>2023</v>
      </c>
      <c r="E107" s="39" t="s">
        <v>386</v>
      </c>
      <c r="F107" s="117" t="s">
        <v>323</v>
      </c>
      <c r="G107" s="117" t="s">
        <v>330</v>
      </c>
      <c r="H107" s="104" t="s">
        <v>331</v>
      </c>
      <c r="I107" s="77"/>
      <c r="J107" s="45"/>
      <c r="K107" s="49"/>
      <c r="L107" s="29"/>
      <c r="M107" s="29"/>
      <c r="N107" s="105"/>
      <c r="O107" s="101"/>
      <c r="P107" s="105"/>
      <c r="Q107" s="105"/>
      <c r="R107" s="105"/>
      <c r="S107" s="46"/>
    </row>
    <row r="108" spans="2:19" ht="18.75" customHeight="1">
      <c r="B108" s="209" t="s">
        <v>390</v>
      </c>
      <c r="C108" s="185">
        <v>1</v>
      </c>
      <c r="D108" s="180">
        <v>2023</v>
      </c>
      <c r="E108" s="39" t="s">
        <v>387</v>
      </c>
      <c r="F108" s="117" t="s">
        <v>323</v>
      </c>
      <c r="G108" s="117" t="s">
        <v>330</v>
      </c>
      <c r="H108" s="104" t="s">
        <v>331</v>
      </c>
      <c r="I108" s="77"/>
      <c r="J108" s="45"/>
      <c r="K108" s="49"/>
      <c r="L108" s="29"/>
      <c r="M108" s="29"/>
      <c r="N108" s="105"/>
      <c r="O108" s="101"/>
      <c r="P108" s="105"/>
      <c r="Q108" s="105"/>
      <c r="R108" s="105"/>
      <c r="S108" s="46"/>
    </row>
    <row r="109" spans="2:19" ht="18.75" customHeight="1">
      <c r="B109" s="209" t="s">
        <v>389</v>
      </c>
      <c r="C109" s="185">
        <v>1</v>
      </c>
      <c r="D109" s="180">
        <v>2023</v>
      </c>
      <c r="E109" s="39" t="s">
        <v>388</v>
      </c>
      <c r="F109" s="117" t="s">
        <v>323</v>
      </c>
      <c r="G109" s="117" t="s">
        <v>330</v>
      </c>
      <c r="H109" s="104" t="s">
        <v>331</v>
      </c>
      <c r="I109" s="77"/>
      <c r="J109" s="45"/>
      <c r="K109" s="49"/>
      <c r="L109" s="29"/>
      <c r="M109" s="29"/>
      <c r="N109" s="105"/>
      <c r="O109" s="101"/>
      <c r="P109" s="105"/>
      <c r="Q109" s="105"/>
      <c r="R109" s="105"/>
      <c r="S109" s="46"/>
    </row>
    <row r="110" spans="2:19" ht="18.75" customHeight="1" thickBot="1">
      <c r="B110" s="210" t="s">
        <v>393</v>
      </c>
      <c r="C110" s="157">
        <v>1</v>
      </c>
      <c r="D110" s="107">
        <v>2023</v>
      </c>
      <c r="E110" s="83" t="s">
        <v>411</v>
      </c>
      <c r="F110" s="108" t="s">
        <v>323</v>
      </c>
      <c r="G110" s="108" t="s">
        <v>330</v>
      </c>
      <c r="H110" s="136" t="s">
        <v>331</v>
      </c>
      <c r="I110" s="79"/>
      <c r="J110" s="45"/>
      <c r="K110" s="49"/>
      <c r="L110" s="29"/>
      <c r="M110" s="29"/>
      <c r="N110" s="105"/>
      <c r="O110" s="101"/>
      <c r="P110" s="105"/>
      <c r="Q110" s="105"/>
      <c r="R110" s="105"/>
      <c r="S110" s="46"/>
    </row>
    <row r="111" spans="3:19" ht="18" thickBot="1">
      <c r="C111" s="29">
        <f>SUM(C99:C110)</f>
        <v>12</v>
      </c>
      <c r="D111" s="112"/>
      <c r="E111" s="31"/>
      <c r="F111" s="119"/>
      <c r="G111" s="114"/>
      <c r="H111" s="111"/>
      <c r="I111" s="111"/>
      <c r="J111" s="111"/>
      <c r="K111" s="120"/>
      <c r="L111" s="112"/>
      <c r="M111" s="34"/>
      <c r="N111" s="6"/>
      <c r="O111" s="6"/>
      <c r="P111" s="6"/>
      <c r="Q111" s="6"/>
      <c r="R111" s="6"/>
      <c r="S111" s="46"/>
    </row>
    <row r="112" spans="2:19" ht="18">
      <c r="B112" s="244" t="s">
        <v>298</v>
      </c>
      <c r="C112" s="245"/>
      <c r="D112" s="245"/>
      <c r="E112" s="245"/>
      <c r="F112" s="245"/>
      <c r="G112" s="245"/>
      <c r="H112" s="245"/>
      <c r="I112" s="246"/>
      <c r="J112" s="111"/>
      <c r="K112" s="120"/>
      <c r="L112" s="112"/>
      <c r="M112" s="34"/>
      <c r="N112" s="6"/>
      <c r="O112" s="6"/>
      <c r="P112" s="6"/>
      <c r="Q112" s="6"/>
      <c r="R112" s="6"/>
      <c r="S112" s="46"/>
    </row>
    <row r="113" spans="2:19" ht="18">
      <c r="B113" s="97" t="s">
        <v>176</v>
      </c>
      <c r="C113" s="38">
        <v>1</v>
      </c>
      <c r="D113" s="121">
        <v>2004</v>
      </c>
      <c r="E113" s="122" t="s">
        <v>250</v>
      </c>
      <c r="F113" s="123" t="s">
        <v>237</v>
      </c>
      <c r="G113" s="124" t="s">
        <v>186</v>
      </c>
      <c r="H113" s="125" t="s">
        <v>251</v>
      </c>
      <c r="I113" s="126"/>
      <c r="J113" s="127"/>
      <c r="K113" s="128"/>
      <c r="L113" s="129"/>
      <c r="M113" s="130"/>
      <c r="N113" s="6"/>
      <c r="O113" s="6"/>
      <c r="P113" s="6"/>
      <c r="Q113" s="6"/>
      <c r="R113" s="6"/>
      <c r="S113" s="46"/>
    </row>
    <row r="114" spans="2:19" ht="18">
      <c r="B114" s="36" t="s">
        <v>165</v>
      </c>
      <c r="C114" s="38">
        <v>1</v>
      </c>
      <c r="D114" s="121">
        <v>2004</v>
      </c>
      <c r="E114" s="124" t="s">
        <v>252</v>
      </c>
      <c r="F114" s="123" t="s">
        <v>237</v>
      </c>
      <c r="G114" s="124" t="s">
        <v>186</v>
      </c>
      <c r="H114" s="125" t="s">
        <v>251</v>
      </c>
      <c r="I114" s="126"/>
      <c r="J114" s="127"/>
      <c r="K114" s="128"/>
      <c r="L114" s="129"/>
      <c r="M114" s="130"/>
      <c r="N114" s="6"/>
      <c r="O114" s="6"/>
      <c r="P114" s="6"/>
      <c r="Q114" s="6"/>
      <c r="R114" s="6"/>
      <c r="S114" s="46"/>
    </row>
    <row r="115" spans="2:19" ht="18" thickBot="1">
      <c r="B115" s="179" t="s">
        <v>175</v>
      </c>
      <c r="C115" s="66">
        <v>1</v>
      </c>
      <c r="D115" s="107">
        <v>2003</v>
      </c>
      <c r="E115" s="83" t="s">
        <v>112</v>
      </c>
      <c r="F115" s="211" t="s">
        <v>301</v>
      </c>
      <c r="G115" s="65" t="s">
        <v>75</v>
      </c>
      <c r="H115" s="65" t="s">
        <v>299</v>
      </c>
      <c r="I115" s="140"/>
      <c r="K115" s="18"/>
      <c r="M115" s="3"/>
      <c r="N115" s="6"/>
      <c r="O115" s="6"/>
      <c r="P115" s="6"/>
      <c r="Q115" s="6"/>
      <c r="R115" s="6"/>
      <c r="S115" s="46"/>
    </row>
    <row r="116" spans="3:19" ht="18" thickBot="1">
      <c r="C116" s="29">
        <f>SUM(C113:C115)</f>
        <v>3</v>
      </c>
      <c r="D116" s="131"/>
      <c r="E116" s="132"/>
      <c r="F116" s="131"/>
      <c r="G116" s="133"/>
      <c r="H116" s="134"/>
      <c r="I116" s="127"/>
      <c r="J116" s="127"/>
      <c r="K116" s="128"/>
      <c r="L116" s="129"/>
      <c r="M116" s="130"/>
      <c r="N116" s="6"/>
      <c r="O116" s="6"/>
      <c r="P116" s="6"/>
      <c r="Q116" s="6"/>
      <c r="R116" s="6"/>
      <c r="S116" s="46"/>
    </row>
    <row r="117" spans="2:19" ht="18">
      <c r="B117" s="244" t="s">
        <v>243</v>
      </c>
      <c r="C117" s="245"/>
      <c r="D117" s="245"/>
      <c r="E117" s="245"/>
      <c r="F117" s="245"/>
      <c r="G117" s="245"/>
      <c r="H117" s="245"/>
      <c r="I117" s="246"/>
      <c r="J117" s="127"/>
      <c r="K117" s="128"/>
      <c r="L117" s="129"/>
      <c r="M117" s="130"/>
      <c r="N117" s="6"/>
      <c r="O117" s="6"/>
      <c r="P117" s="6"/>
      <c r="Q117" s="6"/>
      <c r="R117" s="6"/>
      <c r="S117" s="46"/>
    </row>
    <row r="118" spans="2:19" ht="18" thickBot="1">
      <c r="B118" s="64" t="s">
        <v>321</v>
      </c>
      <c r="C118" s="214">
        <v>1</v>
      </c>
      <c r="D118" s="78">
        <v>2022</v>
      </c>
      <c r="E118" s="228" t="s">
        <v>406</v>
      </c>
      <c r="F118" s="214">
        <v>12</v>
      </c>
      <c r="G118" s="78" t="s">
        <v>263</v>
      </c>
      <c r="H118" s="135" t="s">
        <v>407</v>
      </c>
      <c r="I118" s="79"/>
      <c r="J118" s="45"/>
      <c r="K118" s="49"/>
      <c r="L118" s="29"/>
      <c r="M118" s="29"/>
      <c r="N118" s="105"/>
      <c r="O118" s="105"/>
      <c r="P118" s="105"/>
      <c r="Q118" s="105"/>
      <c r="R118" s="105"/>
      <c r="S118" s="46"/>
    </row>
    <row r="119" spans="3:19" ht="18" thickBot="1">
      <c r="C119" s="160">
        <f>SUM(C118)</f>
        <v>1</v>
      </c>
      <c r="D119" s="29"/>
      <c r="E119" s="137"/>
      <c r="F119" s="115"/>
      <c r="G119" s="115"/>
      <c r="H119" s="116"/>
      <c r="I119" s="45"/>
      <c r="J119" s="45"/>
      <c r="K119" s="49"/>
      <c r="L119" s="29"/>
      <c r="M119" s="29"/>
      <c r="N119" s="105"/>
      <c r="O119" s="105"/>
      <c r="P119" s="105"/>
      <c r="Q119" s="105"/>
      <c r="R119" s="105"/>
      <c r="S119" s="46"/>
    </row>
    <row r="120" spans="2:19" ht="18">
      <c r="B120" s="244" t="s">
        <v>394</v>
      </c>
      <c r="C120" s="245"/>
      <c r="D120" s="245"/>
      <c r="E120" s="245"/>
      <c r="F120" s="245"/>
      <c r="G120" s="245"/>
      <c r="H120" s="245"/>
      <c r="I120" s="246"/>
      <c r="J120" s="6"/>
      <c r="K120" s="49"/>
      <c r="L120" s="6"/>
      <c r="M120" s="34"/>
      <c r="N120" s="6"/>
      <c r="O120" s="6"/>
      <c r="P120" s="6"/>
      <c r="Q120" s="6"/>
      <c r="R120" s="6"/>
      <c r="S120" s="46"/>
    </row>
    <row r="121" spans="2:19" ht="17.25">
      <c r="B121" s="219" t="s">
        <v>324</v>
      </c>
      <c r="C121" s="217">
        <v>1</v>
      </c>
      <c r="D121" s="217">
        <v>2022</v>
      </c>
      <c r="E121" s="197" t="s">
        <v>325</v>
      </c>
      <c r="F121" s="217">
        <v>20</v>
      </c>
      <c r="G121" s="197" t="s">
        <v>13</v>
      </c>
      <c r="H121" s="197" t="s">
        <v>346</v>
      </c>
      <c r="I121" s="218">
        <v>519</v>
      </c>
      <c r="J121" s="6"/>
      <c r="K121" s="49"/>
      <c r="L121" s="6"/>
      <c r="M121" s="34"/>
      <c r="N121" s="6"/>
      <c r="O121" s="6"/>
      <c r="P121" s="6"/>
      <c r="Q121" s="6"/>
      <c r="R121" s="6"/>
      <c r="S121" s="46"/>
    </row>
    <row r="122" spans="2:19" ht="17.25">
      <c r="B122" s="36" t="s">
        <v>153</v>
      </c>
      <c r="C122" s="38">
        <v>1</v>
      </c>
      <c r="D122" s="38">
        <v>2002</v>
      </c>
      <c r="E122" s="39" t="s">
        <v>362</v>
      </c>
      <c r="F122" s="138">
        <v>20</v>
      </c>
      <c r="G122" s="37" t="s">
        <v>13</v>
      </c>
      <c r="H122" s="197" t="s">
        <v>347</v>
      </c>
      <c r="I122" s="100">
        <v>330</v>
      </c>
      <c r="K122" s="49"/>
      <c r="L122" s="29"/>
      <c r="M122" s="34"/>
      <c r="N122" s="6"/>
      <c r="O122" s="6"/>
      <c r="P122" s="6"/>
      <c r="Q122" s="6"/>
      <c r="R122" s="6"/>
      <c r="S122" s="46"/>
    </row>
    <row r="123" spans="2:19" ht="17.25">
      <c r="B123" s="36" t="s">
        <v>154</v>
      </c>
      <c r="C123" s="38">
        <v>1</v>
      </c>
      <c r="D123" s="38">
        <v>2002</v>
      </c>
      <c r="E123" s="39" t="s">
        <v>363</v>
      </c>
      <c r="F123" s="138">
        <v>28</v>
      </c>
      <c r="G123" s="37" t="s">
        <v>186</v>
      </c>
      <c r="H123" s="197" t="s">
        <v>347</v>
      </c>
      <c r="I123" s="100">
        <v>330</v>
      </c>
      <c r="K123" s="49"/>
      <c r="L123" s="29"/>
      <c r="M123" s="34"/>
      <c r="N123" s="6"/>
      <c r="O123" s="6"/>
      <c r="P123" s="6"/>
      <c r="Q123" s="6"/>
      <c r="R123" s="6"/>
      <c r="S123" s="46"/>
    </row>
    <row r="124" spans="2:19" ht="17.25">
      <c r="B124" s="36" t="s">
        <v>198</v>
      </c>
      <c r="C124" s="38">
        <v>1</v>
      </c>
      <c r="D124" s="38">
        <v>2017</v>
      </c>
      <c r="E124" s="39" t="s">
        <v>364</v>
      </c>
      <c r="F124" s="138">
        <v>1</v>
      </c>
      <c r="G124" s="37" t="s">
        <v>25</v>
      </c>
      <c r="H124" s="197" t="s">
        <v>103</v>
      </c>
      <c r="I124" s="100">
        <v>350</v>
      </c>
      <c r="K124" s="49"/>
      <c r="L124" s="29"/>
      <c r="M124" s="34"/>
      <c r="N124" s="6"/>
      <c r="O124" s="6"/>
      <c r="P124" s="6"/>
      <c r="Q124" s="6"/>
      <c r="R124" s="6"/>
      <c r="S124" s="46"/>
    </row>
    <row r="125" spans="2:19" ht="17.25">
      <c r="B125" s="36" t="s">
        <v>214</v>
      </c>
      <c r="C125" s="38">
        <v>1</v>
      </c>
      <c r="D125" s="38">
        <v>2017</v>
      </c>
      <c r="E125" s="39" t="s">
        <v>365</v>
      </c>
      <c r="F125" s="138">
        <v>9</v>
      </c>
      <c r="G125" s="37" t="s">
        <v>186</v>
      </c>
      <c r="H125" s="37" t="s">
        <v>103</v>
      </c>
      <c r="I125" s="100">
        <v>350</v>
      </c>
      <c r="K125" s="49"/>
      <c r="L125" s="29"/>
      <c r="M125" s="34"/>
      <c r="N125" s="6"/>
      <c r="O125" s="6"/>
      <c r="P125" s="6"/>
      <c r="Q125" s="6"/>
      <c r="R125" s="6"/>
      <c r="S125" s="46"/>
    </row>
    <row r="126" spans="3:19" ht="18" thickBot="1">
      <c r="C126" s="29">
        <f>SUM(C121:C125)</f>
        <v>5</v>
      </c>
      <c r="D126" s="6"/>
      <c r="E126" s="31"/>
      <c r="F126" s="6"/>
      <c r="G126" s="6"/>
      <c r="H126" s="6"/>
      <c r="I126" s="6"/>
      <c r="J126" s="6"/>
      <c r="K126" s="49"/>
      <c r="L126" s="6"/>
      <c r="M126" s="34"/>
      <c r="N126" s="6"/>
      <c r="O126" s="6"/>
      <c r="P126" s="6"/>
      <c r="Q126" s="6"/>
      <c r="R126" s="6"/>
      <c r="S126" s="46"/>
    </row>
    <row r="127" spans="2:19" ht="18">
      <c r="B127" s="244" t="s">
        <v>291</v>
      </c>
      <c r="C127" s="245"/>
      <c r="D127" s="245"/>
      <c r="E127" s="245"/>
      <c r="F127" s="245"/>
      <c r="G127" s="245"/>
      <c r="H127" s="245"/>
      <c r="I127" s="246"/>
      <c r="J127" s="6"/>
      <c r="K127" s="49"/>
      <c r="L127" s="6"/>
      <c r="M127" s="34"/>
      <c r="N127" s="6"/>
      <c r="O127" s="6"/>
      <c r="P127" s="6"/>
      <c r="Q127" s="6"/>
      <c r="R127" s="6"/>
      <c r="S127" s="46"/>
    </row>
    <row r="128" spans="2:19" s="142" customFormat="1" ht="18" thickBot="1">
      <c r="B128" s="145" t="s">
        <v>381</v>
      </c>
      <c r="C128" s="189">
        <v>1</v>
      </c>
      <c r="D128" s="226">
        <v>2022</v>
      </c>
      <c r="E128" s="226" t="s">
        <v>382</v>
      </c>
      <c r="F128" s="66">
        <v>28</v>
      </c>
      <c r="G128" s="110" t="s">
        <v>195</v>
      </c>
      <c r="H128" s="65" t="s">
        <v>7</v>
      </c>
      <c r="I128" s="148" t="s">
        <v>266</v>
      </c>
      <c r="K128" s="49"/>
      <c r="L128" s="29"/>
      <c r="M128" s="143"/>
      <c r="N128" s="144"/>
      <c r="O128" s="144"/>
      <c r="P128" s="144"/>
      <c r="Q128" s="144"/>
      <c r="R128" s="144"/>
      <c r="S128" s="144"/>
    </row>
    <row r="129" spans="3:19" s="142" customFormat="1" ht="18" thickBot="1">
      <c r="C129" s="186">
        <f>SUM(C184)</f>
        <v>1</v>
      </c>
      <c r="D129" s="149"/>
      <c r="E129" s="198"/>
      <c r="F129" s="29"/>
      <c r="G129" s="111"/>
      <c r="H129" s="150"/>
      <c r="I129" s="6"/>
      <c r="K129" s="49"/>
      <c r="L129" s="6"/>
      <c r="M129" s="149"/>
      <c r="N129" s="144"/>
      <c r="O129" s="144"/>
      <c r="P129" s="144"/>
      <c r="Q129" s="144"/>
      <c r="R129" s="144"/>
      <c r="S129" s="144"/>
    </row>
    <row r="130" spans="2:19" ht="18">
      <c r="B130" s="238" t="s">
        <v>383</v>
      </c>
      <c r="C130" s="239"/>
      <c r="D130" s="239"/>
      <c r="E130" s="239"/>
      <c r="F130" s="239"/>
      <c r="G130" s="239"/>
      <c r="H130" s="239"/>
      <c r="I130" s="240"/>
      <c r="J130" s="6"/>
      <c r="K130" s="49"/>
      <c r="L130" s="6"/>
      <c r="M130" s="34"/>
      <c r="N130" s="6"/>
      <c r="O130" s="6"/>
      <c r="P130" s="6"/>
      <c r="Q130" s="6"/>
      <c r="R130" s="6"/>
      <c r="S130" s="46"/>
    </row>
    <row r="131" spans="2:19" ht="17.25">
      <c r="B131" s="36" t="s">
        <v>164</v>
      </c>
      <c r="C131" s="38">
        <v>1</v>
      </c>
      <c r="D131" s="38">
        <v>2009</v>
      </c>
      <c r="E131" s="39" t="s">
        <v>56</v>
      </c>
      <c r="F131" s="38">
        <v>25</v>
      </c>
      <c r="G131" s="227" t="s">
        <v>4</v>
      </c>
      <c r="H131" s="37" t="s">
        <v>57</v>
      </c>
      <c r="I131" s="48" t="s">
        <v>58</v>
      </c>
      <c r="K131" s="49"/>
      <c r="L131" s="6"/>
      <c r="M131" s="34"/>
      <c r="N131" s="34"/>
      <c r="O131" s="34"/>
      <c r="P131" s="34"/>
      <c r="Q131" s="34"/>
      <c r="R131" s="34"/>
      <c r="S131" s="46"/>
    </row>
    <row r="132" spans="2:19" ht="18" thickBot="1">
      <c r="B132" s="64" t="s">
        <v>163</v>
      </c>
      <c r="C132" s="66">
        <v>1</v>
      </c>
      <c r="D132" s="107">
        <v>2012</v>
      </c>
      <c r="E132" s="196" t="s">
        <v>366</v>
      </c>
      <c r="F132" s="66">
        <v>29</v>
      </c>
      <c r="G132" s="139" t="s">
        <v>368</v>
      </c>
      <c r="H132" s="110" t="s">
        <v>95</v>
      </c>
      <c r="I132" s="140" t="s">
        <v>384</v>
      </c>
      <c r="K132" s="120"/>
      <c r="L132" s="29"/>
      <c r="M132" s="34"/>
      <c r="N132" s="6"/>
      <c r="O132" s="6"/>
      <c r="P132" s="6"/>
      <c r="Q132" s="6"/>
      <c r="R132" s="6"/>
      <c r="S132" s="46"/>
    </row>
    <row r="133" spans="3:19" ht="18" thickBot="1">
      <c r="C133" s="29">
        <f>SUM(C131:C132)</f>
        <v>2</v>
      </c>
      <c r="D133" s="6"/>
      <c r="E133" s="31"/>
      <c r="F133" s="6"/>
      <c r="G133" s="6"/>
      <c r="H133" s="6"/>
      <c r="I133" s="6"/>
      <c r="J133" s="6"/>
      <c r="K133" s="49"/>
      <c r="L133" s="6"/>
      <c r="M133" s="34"/>
      <c r="N133" s="6"/>
      <c r="O133" s="6"/>
      <c r="P133" s="6"/>
      <c r="Q133" s="6"/>
      <c r="R133" s="6"/>
      <c r="S133" s="6"/>
    </row>
    <row r="134" spans="2:19" ht="18">
      <c r="B134" s="238" t="s">
        <v>245</v>
      </c>
      <c r="C134" s="239"/>
      <c r="D134" s="239"/>
      <c r="E134" s="239"/>
      <c r="F134" s="239"/>
      <c r="G134" s="239"/>
      <c r="H134" s="239"/>
      <c r="I134" s="240"/>
      <c r="J134" s="45"/>
      <c r="K134" s="49"/>
      <c r="L134" s="6"/>
      <c r="M134" s="34"/>
      <c r="N134" s="89"/>
      <c r="O134" s="6"/>
      <c r="P134" s="6"/>
      <c r="Q134" s="6"/>
      <c r="R134" s="6"/>
      <c r="S134" s="46"/>
    </row>
    <row r="135" spans="2:19" ht="17.25">
      <c r="B135" s="36" t="s">
        <v>106</v>
      </c>
      <c r="C135" s="38">
        <v>1</v>
      </c>
      <c r="D135" s="98">
        <v>2002</v>
      </c>
      <c r="E135" s="172" t="s">
        <v>40</v>
      </c>
      <c r="F135" s="38" t="s">
        <v>225</v>
      </c>
      <c r="G135" s="37" t="s">
        <v>267</v>
      </c>
      <c r="H135" s="99" t="s">
        <v>268</v>
      </c>
      <c r="I135" s="151" t="s">
        <v>269</v>
      </c>
      <c r="K135" s="152"/>
      <c r="L135" s="89"/>
      <c r="M135" s="89"/>
      <c r="N135" s="89"/>
      <c r="O135" s="89"/>
      <c r="P135" s="89"/>
      <c r="Q135" s="89"/>
      <c r="R135" s="89"/>
      <c r="S135" s="46"/>
    </row>
    <row r="136" spans="2:19" ht="18" thickBot="1">
      <c r="B136" s="64" t="s">
        <v>187</v>
      </c>
      <c r="C136" s="66">
        <v>1</v>
      </c>
      <c r="D136" s="147">
        <v>2017</v>
      </c>
      <c r="E136" s="199" t="s">
        <v>188</v>
      </c>
      <c r="F136" s="66" t="s">
        <v>10</v>
      </c>
      <c r="G136" s="65" t="s">
        <v>267</v>
      </c>
      <c r="H136" s="153" t="s">
        <v>268</v>
      </c>
      <c r="I136" s="154" t="s">
        <v>234</v>
      </c>
      <c r="K136" s="152"/>
      <c r="L136" s="89"/>
      <c r="M136" s="89"/>
      <c r="N136" s="89"/>
      <c r="O136" s="89"/>
      <c r="P136" s="89"/>
      <c r="Q136" s="89"/>
      <c r="R136" s="89"/>
      <c r="S136" s="46"/>
    </row>
    <row r="137" spans="3:19" ht="18" thickBot="1">
      <c r="C137" s="29">
        <f>SUM(C135:C136)</f>
        <v>2</v>
      </c>
      <c r="D137" s="149"/>
      <c r="E137" s="200"/>
      <c r="F137" s="29"/>
      <c r="G137" s="6"/>
      <c r="H137" s="89"/>
      <c r="I137" s="89"/>
      <c r="J137" s="89"/>
      <c r="K137" s="152"/>
      <c r="L137" s="89"/>
      <c r="M137" s="89"/>
      <c r="N137" s="89"/>
      <c r="O137" s="89"/>
      <c r="P137" s="89"/>
      <c r="Q137" s="89"/>
      <c r="R137" s="89"/>
      <c r="S137" s="46"/>
    </row>
    <row r="138" spans="2:19" ht="18">
      <c r="B138" s="238" t="s">
        <v>246</v>
      </c>
      <c r="C138" s="239"/>
      <c r="D138" s="239"/>
      <c r="E138" s="239"/>
      <c r="F138" s="239"/>
      <c r="G138" s="239"/>
      <c r="H138" s="239"/>
      <c r="I138" s="240"/>
      <c r="J138" s="6"/>
      <c r="K138" s="49"/>
      <c r="L138" s="6"/>
      <c r="M138" s="34"/>
      <c r="N138" s="6"/>
      <c r="O138" s="6"/>
      <c r="P138" s="6"/>
      <c r="Q138" s="6"/>
      <c r="R138" s="6"/>
      <c r="S138" s="46"/>
    </row>
    <row r="139" spans="2:19" ht="17.25">
      <c r="B139" s="36" t="s">
        <v>215</v>
      </c>
      <c r="C139" s="38">
        <v>1</v>
      </c>
      <c r="D139" s="38">
        <v>2018</v>
      </c>
      <c r="E139" s="39" t="s">
        <v>211</v>
      </c>
      <c r="F139" s="138" t="s">
        <v>22</v>
      </c>
      <c r="G139" s="37" t="s">
        <v>25</v>
      </c>
      <c r="H139" s="37"/>
      <c r="I139" s="48"/>
      <c r="J139" s="6"/>
      <c r="K139" s="49"/>
      <c r="L139" s="6"/>
      <c r="M139" s="34"/>
      <c r="N139" s="6"/>
      <c r="O139" s="6"/>
      <c r="P139" s="6"/>
      <c r="Q139" s="6"/>
      <c r="R139" s="6"/>
      <c r="S139" s="46"/>
    </row>
    <row r="140" spans="2:19" ht="17.25">
      <c r="B140" s="36" t="s">
        <v>215</v>
      </c>
      <c r="C140" s="38"/>
      <c r="D140" s="98">
        <v>2018</v>
      </c>
      <c r="E140" s="39" t="s">
        <v>212</v>
      </c>
      <c r="F140" s="138" t="s">
        <v>22</v>
      </c>
      <c r="G140" s="37" t="s">
        <v>25</v>
      </c>
      <c r="H140" s="37"/>
      <c r="I140" s="48"/>
      <c r="J140" s="6"/>
      <c r="K140" s="49"/>
      <c r="L140" s="6"/>
      <c r="M140" s="34"/>
      <c r="N140" s="6"/>
      <c r="O140" s="6"/>
      <c r="P140" s="6"/>
      <c r="Q140" s="6"/>
      <c r="R140" s="6"/>
      <c r="S140" s="46"/>
    </row>
    <row r="141" spans="2:19" ht="17.25">
      <c r="B141" s="36" t="s">
        <v>216</v>
      </c>
      <c r="C141" s="38">
        <v>1</v>
      </c>
      <c r="D141" s="98">
        <v>2018</v>
      </c>
      <c r="E141" s="39" t="s">
        <v>211</v>
      </c>
      <c r="F141" s="138" t="s">
        <v>5</v>
      </c>
      <c r="G141" s="37" t="s">
        <v>213</v>
      </c>
      <c r="H141" s="37"/>
      <c r="I141" s="48"/>
      <c r="J141" s="6"/>
      <c r="K141" s="49"/>
      <c r="L141" s="6"/>
      <c r="M141" s="34"/>
      <c r="N141" s="6"/>
      <c r="O141" s="6"/>
      <c r="P141" s="6"/>
      <c r="Q141" s="6"/>
      <c r="R141" s="6"/>
      <c r="S141" s="46"/>
    </row>
    <row r="142" spans="2:19" ht="17.25">
      <c r="B142" s="36" t="s">
        <v>216</v>
      </c>
      <c r="C142" s="38"/>
      <c r="D142" s="98">
        <v>2018</v>
      </c>
      <c r="E142" s="39" t="s">
        <v>212</v>
      </c>
      <c r="F142" s="138" t="s">
        <v>5</v>
      </c>
      <c r="G142" s="37" t="s">
        <v>213</v>
      </c>
      <c r="H142" s="37"/>
      <c r="I142" s="48"/>
      <c r="J142" s="6"/>
      <c r="K142" s="49"/>
      <c r="L142" s="6"/>
      <c r="M142" s="34"/>
      <c r="N142" s="6"/>
      <c r="O142" s="6"/>
      <c r="P142" s="6"/>
      <c r="Q142" s="6"/>
      <c r="R142" s="6"/>
      <c r="S142" s="46"/>
    </row>
    <row r="143" spans="2:19" ht="17.25">
      <c r="B143" s="36" t="s">
        <v>248</v>
      </c>
      <c r="C143" s="38">
        <v>1</v>
      </c>
      <c r="D143" s="38">
        <v>2011</v>
      </c>
      <c r="E143" s="39" t="s">
        <v>39</v>
      </c>
      <c r="F143" s="38">
        <v>28</v>
      </c>
      <c r="G143" s="37" t="s">
        <v>195</v>
      </c>
      <c r="H143" s="104"/>
      <c r="I143" s="48" t="s">
        <v>270</v>
      </c>
      <c r="J143" s="118"/>
      <c r="K143" s="49"/>
      <c r="L143" s="6"/>
      <c r="M143" s="34"/>
      <c r="N143" s="6"/>
      <c r="O143" s="6"/>
      <c r="P143" s="6"/>
      <c r="Q143" s="6"/>
      <c r="R143" s="6"/>
      <c r="S143" s="46"/>
    </row>
    <row r="144" spans="2:19" ht="18" thickBot="1">
      <c r="B144" s="64" t="s">
        <v>248</v>
      </c>
      <c r="C144" s="66"/>
      <c r="D144" s="66">
        <v>2011</v>
      </c>
      <c r="E144" s="83" t="s">
        <v>26</v>
      </c>
      <c r="F144" s="66">
        <v>28</v>
      </c>
      <c r="G144" s="65" t="s">
        <v>195</v>
      </c>
      <c r="H144" s="136"/>
      <c r="I144" s="148" t="s">
        <v>270</v>
      </c>
      <c r="J144" s="118"/>
      <c r="K144" s="49"/>
      <c r="L144" s="6"/>
      <c r="M144" s="34"/>
      <c r="N144" s="6"/>
      <c r="O144" s="6"/>
      <c r="P144" s="6"/>
      <c r="Q144" s="6"/>
      <c r="R144" s="6"/>
      <c r="S144" s="46"/>
    </row>
    <row r="145" spans="3:19" ht="18" thickBot="1">
      <c r="C145" s="29">
        <f>SUM(C139:C144)</f>
        <v>3</v>
      </c>
      <c r="D145" s="29"/>
      <c r="E145" s="26"/>
      <c r="F145" s="6"/>
      <c r="G145" s="6"/>
      <c r="H145" s="6"/>
      <c r="I145" s="6"/>
      <c r="J145" s="6"/>
      <c r="K145" s="49"/>
      <c r="L145" s="6"/>
      <c r="M145" s="34"/>
      <c r="N145" s="6"/>
      <c r="O145" s="6"/>
      <c r="P145" s="6"/>
      <c r="Q145" s="6"/>
      <c r="R145" s="6"/>
      <c r="S145" s="46"/>
    </row>
    <row r="146" spans="2:19" ht="18">
      <c r="B146" s="238" t="s">
        <v>313</v>
      </c>
      <c r="C146" s="239"/>
      <c r="D146" s="239"/>
      <c r="E146" s="239"/>
      <c r="F146" s="239"/>
      <c r="G146" s="239"/>
      <c r="H146" s="239"/>
      <c r="I146" s="240"/>
      <c r="J146" s="6"/>
      <c r="K146" s="49"/>
      <c r="L146" s="6"/>
      <c r="M146" s="34"/>
      <c r="N146" s="6"/>
      <c r="O146" s="6"/>
      <c r="P146" s="6"/>
      <c r="Q146" s="6"/>
      <c r="R146" s="6"/>
      <c r="S146" s="46"/>
    </row>
    <row r="147" spans="2:19" ht="17.25">
      <c r="B147" s="36" t="s">
        <v>158</v>
      </c>
      <c r="C147" s="38">
        <v>1</v>
      </c>
      <c r="D147" s="38">
        <v>2016</v>
      </c>
      <c r="E147" s="51" t="s">
        <v>208</v>
      </c>
      <c r="F147" s="117">
        <v>9</v>
      </c>
      <c r="G147" s="106" t="s">
        <v>6</v>
      </c>
      <c r="H147" s="155" t="s">
        <v>111</v>
      </c>
      <c r="I147" s="53" t="s">
        <v>235</v>
      </c>
      <c r="K147" s="54"/>
      <c r="L147" s="54"/>
      <c r="M147" s="34"/>
      <c r="N147" s="29"/>
      <c r="O147" s="45"/>
      <c r="P147" s="45"/>
      <c r="Q147" s="45"/>
      <c r="R147" s="45"/>
      <c r="S147" s="46"/>
    </row>
    <row r="148" spans="2:19" ht="18" thickBot="1">
      <c r="B148" s="64" t="s">
        <v>159</v>
      </c>
      <c r="C148" s="66">
        <v>1</v>
      </c>
      <c r="D148" s="66">
        <v>2016</v>
      </c>
      <c r="E148" s="69" t="s">
        <v>110</v>
      </c>
      <c r="F148" s="108">
        <v>28</v>
      </c>
      <c r="G148" s="109" t="s">
        <v>195</v>
      </c>
      <c r="H148" s="156" t="s">
        <v>111</v>
      </c>
      <c r="I148" s="70" t="s">
        <v>235</v>
      </c>
      <c r="K148" s="54"/>
      <c r="L148" s="54"/>
      <c r="M148" s="34"/>
      <c r="N148" s="29"/>
      <c r="O148" s="45"/>
      <c r="P148" s="45"/>
      <c r="Q148" s="45"/>
      <c r="R148" s="45"/>
      <c r="S148" s="46"/>
    </row>
    <row r="149" spans="3:19" ht="18" thickBot="1">
      <c r="C149" s="29">
        <f>SUM(C147:C148)</f>
        <v>2</v>
      </c>
      <c r="D149" s="29"/>
      <c r="E149" s="73"/>
      <c r="F149" s="212"/>
      <c r="G149" s="55"/>
      <c r="H149" s="168"/>
      <c r="I149" s="55"/>
      <c r="K149" s="54"/>
      <c r="L149" s="54"/>
      <c r="M149" s="34"/>
      <c r="N149" s="29"/>
      <c r="O149" s="45"/>
      <c r="P149" s="45"/>
      <c r="Q149" s="45"/>
      <c r="R149" s="45"/>
      <c r="S149" s="46"/>
    </row>
    <row r="150" spans="2:19" ht="18">
      <c r="B150" s="238" t="s">
        <v>253</v>
      </c>
      <c r="C150" s="239"/>
      <c r="D150" s="239"/>
      <c r="E150" s="239"/>
      <c r="F150" s="239"/>
      <c r="G150" s="239"/>
      <c r="H150" s="239"/>
      <c r="I150" s="240"/>
      <c r="J150" s="6"/>
      <c r="K150" s="49"/>
      <c r="L150" s="6"/>
      <c r="M150" s="34"/>
      <c r="N150" s="6"/>
      <c r="O150" s="6"/>
      <c r="P150" s="6"/>
      <c r="Q150" s="6"/>
      <c r="R150" s="6"/>
      <c r="S150" s="46"/>
    </row>
    <row r="151" spans="2:19" ht="17.25">
      <c r="B151" s="36" t="s">
        <v>160</v>
      </c>
      <c r="C151" s="38">
        <v>1</v>
      </c>
      <c r="D151" s="38">
        <v>2013</v>
      </c>
      <c r="E151" s="39" t="s">
        <v>88</v>
      </c>
      <c r="F151" s="38">
        <v>8</v>
      </c>
      <c r="G151" s="37" t="s">
        <v>238</v>
      </c>
      <c r="H151" s="37"/>
      <c r="I151" s="48" t="s">
        <v>86</v>
      </c>
      <c r="J151" s="6"/>
      <c r="K151" s="49"/>
      <c r="L151" s="6"/>
      <c r="M151" s="34"/>
      <c r="N151" s="6"/>
      <c r="O151" s="6"/>
      <c r="P151" s="6"/>
      <c r="Q151" s="6"/>
      <c r="R151" s="6"/>
      <c r="S151" s="46"/>
    </row>
    <row r="152" spans="2:19" ht="18" thickBot="1">
      <c r="B152" s="64" t="s">
        <v>177</v>
      </c>
      <c r="C152" s="66"/>
      <c r="D152" s="66">
        <v>2014</v>
      </c>
      <c r="E152" s="83" t="s">
        <v>99</v>
      </c>
      <c r="F152" s="66">
        <v>8</v>
      </c>
      <c r="G152" s="65" t="s">
        <v>238</v>
      </c>
      <c r="H152" s="65"/>
      <c r="I152" s="148" t="s">
        <v>41</v>
      </c>
      <c r="J152" s="6"/>
      <c r="K152" s="6"/>
      <c r="L152" s="6"/>
      <c r="M152" s="6"/>
      <c r="N152" s="89"/>
      <c r="O152" s="89"/>
      <c r="P152" s="89"/>
      <c r="Q152" s="89"/>
      <c r="R152" s="89"/>
      <c r="S152" s="46"/>
    </row>
    <row r="153" spans="3:19" ht="18" thickBot="1">
      <c r="C153" s="29">
        <f>SUM(C151:C152)</f>
        <v>1</v>
      </c>
      <c r="D153" s="29"/>
      <c r="E153" s="26"/>
      <c r="F153" s="6"/>
      <c r="G153" s="6"/>
      <c r="H153" s="6"/>
      <c r="I153" s="6"/>
      <c r="J153" s="6"/>
      <c r="K153" s="49"/>
      <c r="L153" s="6"/>
      <c r="M153" s="34"/>
      <c r="N153" s="6"/>
      <c r="O153" s="6"/>
      <c r="P153" s="6"/>
      <c r="Q153" s="6"/>
      <c r="R153" s="6"/>
      <c r="S153" s="46"/>
    </row>
    <row r="154" spans="2:19" ht="18">
      <c r="B154" s="238" t="s">
        <v>255</v>
      </c>
      <c r="C154" s="239"/>
      <c r="D154" s="239"/>
      <c r="E154" s="239"/>
      <c r="F154" s="239"/>
      <c r="G154" s="239"/>
      <c r="H154" s="239"/>
      <c r="I154" s="240"/>
      <c r="J154" s="6"/>
      <c r="K154" s="49"/>
      <c r="L154" s="6"/>
      <c r="M154" s="34"/>
      <c r="N154" s="6"/>
      <c r="O154" s="6"/>
      <c r="P154" s="6"/>
      <c r="Q154" s="6"/>
      <c r="R154" s="6"/>
      <c r="S154" s="46"/>
    </row>
    <row r="155" spans="2:19" s="142" customFormat="1" ht="18" thickBot="1">
      <c r="B155" s="145" t="s">
        <v>217</v>
      </c>
      <c r="C155" s="157">
        <v>1</v>
      </c>
      <c r="D155" s="157">
        <v>2004</v>
      </c>
      <c r="E155" s="178" t="s">
        <v>54</v>
      </c>
      <c r="F155" s="157">
        <v>25</v>
      </c>
      <c r="G155" s="146" t="s">
        <v>4</v>
      </c>
      <c r="H155" s="157" t="s">
        <v>272</v>
      </c>
      <c r="I155" s="154" t="s">
        <v>271</v>
      </c>
      <c r="J155" s="158"/>
      <c r="K155" s="159"/>
      <c r="L155" s="160"/>
      <c r="M155" s="160"/>
      <c r="N155" s="144"/>
      <c r="O155" s="144"/>
      <c r="P155" s="144"/>
      <c r="Q155" s="144"/>
      <c r="R155" s="144"/>
      <c r="S155" s="144"/>
    </row>
    <row r="156" spans="3:19" ht="18" thickBot="1">
      <c r="C156" s="29">
        <f>SUM(C155)</f>
        <v>1</v>
      </c>
      <c r="D156" s="29"/>
      <c r="E156" s="31"/>
      <c r="F156" s="6"/>
      <c r="G156" s="6"/>
      <c r="H156" s="6"/>
      <c r="I156" s="6"/>
      <c r="J156" s="6"/>
      <c r="K156" s="49"/>
      <c r="L156" s="6"/>
      <c r="M156" s="34"/>
      <c r="N156" s="6"/>
      <c r="O156" s="6"/>
      <c r="P156" s="6"/>
      <c r="Q156" s="6"/>
      <c r="R156" s="6"/>
      <c r="S156" s="46"/>
    </row>
    <row r="157" spans="2:19" ht="18">
      <c r="B157" s="238" t="s">
        <v>256</v>
      </c>
      <c r="C157" s="239"/>
      <c r="D157" s="239"/>
      <c r="E157" s="239"/>
      <c r="F157" s="239"/>
      <c r="G157" s="239"/>
      <c r="H157" s="239"/>
      <c r="I157" s="240"/>
      <c r="J157" s="6"/>
      <c r="K157" s="49"/>
      <c r="L157" s="6"/>
      <c r="M157" s="34"/>
      <c r="N157" s="6"/>
      <c r="O157" s="6"/>
      <c r="P157" s="6"/>
      <c r="Q157" s="6"/>
      <c r="R157" s="6"/>
      <c r="S157" s="46"/>
    </row>
    <row r="158" spans="2:19" ht="18" thickBot="1">
      <c r="B158" s="64" t="s">
        <v>157</v>
      </c>
      <c r="C158" s="66">
        <v>1</v>
      </c>
      <c r="D158" s="66">
        <v>1992</v>
      </c>
      <c r="E158" s="83" t="s">
        <v>29</v>
      </c>
      <c r="F158" s="66">
        <v>15</v>
      </c>
      <c r="G158" s="65" t="s">
        <v>17</v>
      </c>
      <c r="H158" s="65"/>
      <c r="I158" s="148" t="s">
        <v>28</v>
      </c>
      <c r="J158" s="6"/>
      <c r="K158" s="49"/>
      <c r="L158" s="6"/>
      <c r="M158" s="34"/>
      <c r="N158" s="6"/>
      <c r="O158" s="6"/>
      <c r="P158" s="6"/>
      <c r="Q158" s="6"/>
      <c r="R158" s="6"/>
      <c r="S158" s="46"/>
    </row>
    <row r="159" spans="3:19" ht="18" thickBot="1">
      <c r="C159" s="29">
        <f>SUM(C158)</f>
        <v>1</v>
      </c>
      <c r="D159" s="29"/>
      <c r="E159" s="26"/>
      <c r="F159" s="29"/>
      <c r="G159" s="6"/>
      <c r="H159" s="6"/>
      <c r="I159" s="6"/>
      <c r="J159" s="6"/>
      <c r="K159" s="49"/>
      <c r="L159" s="6"/>
      <c r="M159" s="34"/>
      <c r="N159" s="6"/>
      <c r="O159" s="6"/>
      <c r="P159" s="6"/>
      <c r="Q159" s="6"/>
      <c r="R159" s="6"/>
      <c r="S159" s="46"/>
    </row>
    <row r="160" spans="2:19" ht="18">
      <c r="B160" s="238" t="s">
        <v>257</v>
      </c>
      <c r="C160" s="239"/>
      <c r="D160" s="239"/>
      <c r="E160" s="239"/>
      <c r="F160" s="239"/>
      <c r="G160" s="239"/>
      <c r="H160" s="239"/>
      <c r="I160" s="240"/>
      <c r="J160" s="6"/>
      <c r="K160" s="49"/>
      <c r="L160" s="6"/>
      <c r="M160" s="34"/>
      <c r="N160" s="6"/>
      <c r="O160" s="6"/>
      <c r="P160" s="6"/>
      <c r="Q160" s="6"/>
      <c r="R160" s="6"/>
      <c r="S160" s="46"/>
    </row>
    <row r="161" spans="2:19" s="165" customFormat="1" ht="18" thickBot="1">
      <c r="B161" s="161" t="s">
        <v>162</v>
      </c>
      <c r="C161" s="162">
        <v>1</v>
      </c>
      <c r="D161" s="162">
        <v>2012</v>
      </c>
      <c r="E161" s="163" t="s">
        <v>69</v>
      </c>
      <c r="F161" s="68">
        <v>27</v>
      </c>
      <c r="G161" s="69" t="s">
        <v>10</v>
      </c>
      <c r="H161" s="69" t="s">
        <v>77</v>
      </c>
      <c r="I161" s="164" t="s">
        <v>70</v>
      </c>
      <c r="K161" s="88"/>
      <c r="L161" s="73"/>
      <c r="M161" s="166"/>
      <c r="N161" s="167"/>
      <c r="O161" s="167"/>
      <c r="P161" s="167"/>
      <c r="Q161" s="167"/>
      <c r="R161" s="167"/>
      <c r="S161" s="168"/>
    </row>
    <row r="162" spans="3:19" ht="18" thickBot="1">
      <c r="C162" s="29">
        <f>SUM(C161)</f>
        <v>1</v>
      </c>
      <c r="D162" s="6"/>
      <c r="E162" s="71"/>
      <c r="F162" s="11"/>
      <c r="G162" s="11"/>
      <c r="H162" s="6"/>
      <c r="I162" s="6"/>
      <c r="J162" s="6"/>
      <c r="K162" s="49"/>
      <c r="L162" s="6"/>
      <c r="M162" s="34"/>
      <c r="N162" s="6"/>
      <c r="O162" s="6"/>
      <c r="P162" s="6"/>
      <c r="Q162" s="6"/>
      <c r="R162" s="6"/>
      <c r="S162" s="46"/>
    </row>
    <row r="163" spans="2:19" s="171" customFormat="1" ht="18">
      <c r="B163" s="238" t="s">
        <v>404</v>
      </c>
      <c r="C163" s="239"/>
      <c r="D163" s="239"/>
      <c r="E163" s="239"/>
      <c r="F163" s="239"/>
      <c r="G163" s="239"/>
      <c r="H163" s="239"/>
      <c r="I163" s="240"/>
      <c r="J163" s="169"/>
      <c r="K163" s="149"/>
      <c r="L163" s="149"/>
      <c r="M163" s="169"/>
      <c r="N163" s="158"/>
      <c r="O163" s="158"/>
      <c r="P163" s="158"/>
      <c r="Q163" s="158"/>
      <c r="R163" s="158"/>
      <c r="S163" s="170"/>
    </row>
    <row r="164" spans="2:19" s="171" customFormat="1" ht="17.25">
      <c r="B164" s="141" t="s">
        <v>166</v>
      </c>
      <c r="C164" s="185">
        <v>1</v>
      </c>
      <c r="D164" s="98">
        <v>1939</v>
      </c>
      <c r="E164" s="172" t="s">
        <v>374</v>
      </c>
      <c r="F164" s="99"/>
      <c r="G164" s="99" t="s">
        <v>186</v>
      </c>
      <c r="H164" s="99" t="s">
        <v>27</v>
      </c>
      <c r="I164" s="173" t="s">
        <v>42</v>
      </c>
      <c r="K164" s="149"/>
      <c r="L164" s="149"/>
      <c r="M164" s="169"/>
      <c r="N164" s="158"/>
      <c r="O164" s="158"/>
      <c r="P164" s="158"/>
      <c r="Q164" s="158"/>
      <c r="R164" s="158"/>
      <c r="S164" s="170"/>
    </row>
    <row r="165" spans="2:19" s="171" customFormat="1" ht="17.25">
      <c r="B165" s="141" t="s">
        <v>167</v>
      </c>
      <c r="C165" s="185">
        <v>1</v>
      </c>
      <c r="D165" s="98">
        <v>1949</v>
      </c>
      <c r="E165" s="172" t="s">
        <v>375</v>
      </c>
      <c r="F165" s="99"/>
      <c r="G165" s="99" t="s">
        <v>180</v>
      </c>
      <c r="H165" s="99" t="s">
        <v>0</v>
      </c>
      <c r="I165" s="173" t="s">
        <v>43</v>
      </c>
      <c r="K165" s="149"/>
      <c r="L165" s="149"/>
      <c r="M165" s="169"/>
      <c r="N165" s="158"/>
      <c r="O165" s="158"/>
      <c r="P165" s="158"/>
      <c r="Q165" s="158"/>
      <c r="R165" s="158"/>
      <c r="S165" s="170"/>
    </row>
    <row r="166" spans="2:19" s="171" customFormat="1" ht="17.25">
      <c r="B166" s="141" t="s">
        <v>168</v>
      </c>
      <c r="C166" s="185">
        <v>1</v>
      </c>
      <c r="D166" s="98">
        <v>1953</v>
      </c>
      <c r="E166" s="172" t="s">
        <v>376</v>
      </c>
      <c r="F166" s="99"/>
      <c r="G166" s="99" t="s">
        <v>8</v>
      </c>
      <c r="H166" s="99" t="s">
        <v>0</v>
      </c>
      <c r="I166" s="173" t="s">
        <v>44</v>
      </c>
      <c r="K166" s="149"/>
      <c r="L166" s="174"/>
      <c r="M166" s="169"/>
      <c r="N166" s="158"/>
      <c r="O166" s="158"/>
      <c r="P166" s="158"/>
      <c r="Q166" s="158"/>
      <c r="R166" s="158"/>
      <c r="S166" s="170"/>
    </row>
    <row r="167" spans="2:19" s="171" customFormat="1" ht="17.25">
      <c r="B167" s="141" t="s">
        <v>169</v>
      </c>
      <c r="C167" s="185">
        <v>1</v>
      </c>
      <c r="D167" s="98">
        <v>1955</v>
      </c>
      <c r="E167" s="172" t="s">
        <v>45</v>
      </c>
      <c r="F167" s="99"/>
      <c r="G167" s="99" t="s">
        <v>25</v>
      </c>
      <c r="H167" s="99" t="s">
        <v>31</v>
      </c>
      <c r="I167" s="173" t="s">
        <v>46</v>
      </c>
      <c r="K167" s="149"/>
      <c r="L167" s="149"/>
      <c r="M167" s="169"/>
      <c r="N167" s="158"/>
      <c r="O167" s="158"/>
      <c r="P167" s="158"/>
      <c r="Q167" s="158"/>
      <c r="R167" s="158"/>
      <c r="S167" s="170"/>
    </row>
    <row r="168" spans="2:19" s="171" customFormat="1" ht="17.25">
      <c r="B168" s="141" t="s">
        <v>170</v>
      </c>
      <c r="C168" s="185">
        <v>1</v>
      </c>
      <c r="D168" s="98">
        <v>1890</v>
      </c>
      <c r="E168" s="172" t="s">
        <v>47</v>
      </c>
      <c r="F168" s="99"/>
      <c r="G168" s="99" t="s">
        <v>25</v>
      </c>
      <c r="H168" s="99" t="s">
        <v>48</v>
      </c>
      <c r="I168" s="173"/>
      <c r="K168" s="149"/>
      <c r="L168" s="149"/>
      <c r="M168" s="169"/>
      <c r="N168" s="158"/>
      <c r="O168" s="158"/>
      <c r="P168" s="158"/>
      <c r="Q168" s="158"/>
      <c r="R168" s="158"/>
      <c r="S168" s="170"/>
    </row>
    <row r="169" spans="2:19" ht="17.25">
      <c r="B169" s="36" t="s">
        <v>161</v>
      </c>
      <c r="C169" s="38">
        <v>1</v>
      </c>
      <c r="D169" s="38">
        <v>1981</v>
      </c>
      <c r="E169" s="39" t="s">
        <v>377</v>
      </c>
      <c r="F169" s="38"/>
      <c r="G169" s="37" t="s">
        <v>104</v>
      </c>
      <c r="H169" s="37" t="s">
        <v>23</v>
      </c>
      <c r="I169" s="48" t="s">
        <v>24</v>
      </c>
      <c r="K169" s="54"/>
      <c r="L169" s="6"/>
      <c r="M169" s="34"/>
      <c r="N169" s="6"/>
      <c r="O169" s="6"/>
      <c r="P169" s="6"/>
      <c r="Q169" s="6"/>
      <c r="R169" s="6"/>
      <c r="S169" s="46"/>
    </row>
    <row r="170" spans="2:19" ht="17.25">
      <c r="B170" s="82" t="s">
        <v>152</v>
      </c>
      <c r="C170" s="38">
        <v>1</v>
      </c>
      <c r="D170" s="38">
        <v>1998</v>
      </c>
      <c r="E170" s="39" t="s">
        <v>378</v>
      </c>
      <c r="F170" s="40"/>
      <c r="G170" s="41" t="s">
        <v>6</v>
      </c>
      <c r="H170" s="41" t="s">
        <v>0</v>
      </c>
      <c r="I170" s="53" t="s">
        <v>203</v>
      </c>
      <c r="K170" s="43"/>
      <c r="L170" s="31"/>
      <c r="M170" s="44"/>
      <c r="N170" s="6"/>
      <c r="O170" s="44"/>
      <c r="P170" s="44"/>
      <c r="Q170" s="44"/>
      <c r="R170" s="44"/>
      <c r="S170" s="46"/>
    </row>
    <row r="171" spans="2:19" s="86" customFormat="1" ht="18" thickBot="1">
      <c r="B171" s="175" t="s">
        <v>178</v>
      </c>
      <c r="C171" s="157">
        <v>1</v>
      </c>
      <c r="D171" s="84"/>
      <c r="E171" s="83" t="s">
        <v>179</v>
      </c>
      <c r="F171" s="84"/>
      <c r="G171" s="65" t="s">
        <v>186</v>
      </c>
      <c r="H171" s="83" t="s">
        <v>126</v>
      </c>
      <c r="I171" s="176" t="s">
        <v>76</v>
      </c>
      <c r="K171" s="43"/>
      <c r="L171" s="31"/>
      <c r="M171" s="44"/>
      <c r="N171" s="31"/>
      <c r="O171" s="31"/>
      <c r="P171" s="31"/>
      <c r="Q171" s="31"/>
      <c r="R171" s="31"/>
      <c r="S171" s="177"/>
    </row>
    <row r="172" spans="3:19" ht="18" thickBot="1">
      <c r="C172" s="29">
        <f>SUM(C164:C171)</f>
        <v>8</v>
      </c>
      <c r="D172" s="6"/>
      <c r="E172" s="31"/>
      <c r="F172" s="6"/>
      <c r="G172" s="6"/>
      <c r="H172" s="6"/>
      <c r="I172" s="6"/>
      <c r="J172" s="6"/>
      <c r="K172" s="49"/>
      <c r="L172" s="6"/>
      <c r="M172" s="34"/>
      <c r="N172" s="6"/>
      <c r="O172" s="6"/>
      <c r="P172" s="6"/>
      <c r="Q172" s="6"/>
      <c r="R172" s="6"/>
      <c r="S172" s="6"/>
    </row>
    <row r="173" spans="2:19" ht="18">
      <c r="B173" s="238" t="s">
        <v>337</v>
      </c>
      <c r="C173" s="239"/>
      <c r="D173" s="239"/>
      <c r="E173" s="239"/>
      <c r="F173" s="239"/>
      <c r="G173" s="239"/>
      <c r="H173" s="239"/>
      <c r="I173" s="240"/>
      <c r="J173" s="6"/>
      <c r="K173" s="49"/>
      <c r="L173" s="6"/>
      <c r="M173" s="34"/>
      <c r="N173" s="6"/>
      <c r="O173" s="6"/>
      <c r="P173" s="6"/>
      <c r="Q173" s="6"/>
      <c r="R173" s="6"/>
      <c r="S173" s="6"/>
    </row>
    <row r="174" spans="2:19" ht="17.25">
      <c r="B174" s="220" t="s">
        <v>369</v>
      </c>
      <c r="C174" s="221">
        <v>1</v>
      </c>
      <c r="D174" s="222">
        <v>2023</v>
      </c>
      <c r="E174" s="222" t="s">
        <v>370</v>
      </c>
      <c r="F174" s="223">
        <v>22</v>
      </c>
      <c r="G174" s="222" t="s">
        <v>339</v>
      </c>
      <c r="H174" s="224" t="s">
        <v>282</v>
      </c>
      <c r="I174" s="225" t="s">
        <v>371</v>
      </c>
      <c r="J174" s="6"/>
      <c r="K174" s="49"/>
      <c r="L174" s="6"/>
      <c r="M174" s="34"/>
      <c r="N174" s="6"/>
      <c r="O174" s="6"/>
      <c r="P174" s="6"/>
      <c r="Q174" s="6"/>
      <c r="R174" s="6"/>
      <c r="S174" s="6"/>
    </row>
    <row r="175" spans="2:19" ht="17.25">
      <c r="B175" s="36"/>
      <c r="C175" s="38">
        <v>1</v>
      </c>
      <c r="D175" s="37">
        <v>2022</v>
      </c>
      <c r="E175" s="41" t="s">
        <v>338</v>
      </c>
      <c r="F175" s="223">
        <v>22</v>
      </c>
      <c r="G175" s="37" t="s">
        <v>339</v>
      </c>
      <c r="H175" s="37" t="s">
        <v>340</v>
      </c>
      <c r="I175" s="48"/>
      <c r="J175" s="6"/>
      <c r="K175" s="49"/>
      <c r="L175" s="6"/>
      <c r="M175" s="34"/>
      <c r="N175" s="6"/>
      <c r="O175" s="6"/>
      <c r="P175" s="6"/>
      <c r="Q175" s="6"/>
      <c r="R175" s="6"/>
      <c r="S175" s="6"/>
    </row>
    <row r="176" spans="2:19" ht="18" thickBot="1">
      <c r="B176" s="64"/>
      <c r="C176" s="66">
        <v>1</v>
      </c>
      <c r="D176" s="65">
        <v>2022</v>
      </c>
      <c r="E176" s="67" t="s">
        <v>341</v>
      </c>
      <c r="F176" s="223">
        <v>22</v>
      </c>
      <c r="G176" s="65" t="s">
        <v>339</v>
      </c>
      <c r="H176" s="65"/>
      <c r="I176" s="148"/>
      <c r="J176" s="6"/>
      <c r="K176" s="49"/>
      <c r="L176" s="6"/>
      <c r="M176" s="34"/>
      <c r="N176" s="6"/>
      <c r="O176" s="6"/>
      <c r="P176" s="6"/>
      <c r="Q176" s="6"/>
      <c r="R176" s="6"/>
      <c r="S176" s="6"/>
    </row>
    <row r="177" spans="3:19" ht="18" thickBot="1">
      <c r="C177" s="29">
        <f>SUM(C175)</f>
        <v>1</v>
      </c>
      <c r="D177" s="6"/>
      <c r="E177" s="31"/>
      <c r="F177" s="6"/>
      <c r="G177" s="6"/>
      <c r="H177" s="6"/>
      <c r="I177" s="6"/>
      <c r="J177" s="6"/>
      <c r="K177" s="49"/>
      <c r="L177" s="6"/>
      <c r="M177" s="34"/>
      <c r="N177" s="6"/>
      <c r="O177" s="6"/>
      <c r="P177" s="6"/>
      <c r="Q177" s="6"/>
      <c r="R177" s="6"/>
      <c r="S177" s="6"/>
    </row>
    <row r="178" spans="2:19" ht="18">
      <c r="B178" s="238" t="s">
        <v>327</v>
      </c>
      <c r="C178" s="239"/>
      <c r="D178" s="239"/>
      <c r="E178" s="239"/>
      <c r="F178" s="239"/>
      <c r="G178" s="239"/>
      <c r="H178" s="239"/>
      <c r="I178" s="240"/>
      <c r="J178" s="6"/>
      <c r="K178" s="49"/>
      <c r="L178" s="6"/>
      <c r="M178" s="34"/>
      <c r="N178" s="6"/>
      <c r="O178" s="6"/>
      <c r="P178" s="6"/>
      <c r="Q178" s="6"/>
      <c r="R178" s="6"/>
      <c r="S178" s="6"/>
    </row>
    <row r="179" spans="2:19" ht="18" thickBot="1">
      <c r="B179" s="64" t="s">
        <v>335</v>
      </c>
      <c r="C179" s="66">
        <v>1</v>
      </c>
      <c r="D179" s="65">
        <v>2022</v>
      </c>
      <c r="E179" s="67" t="s">
        <v>334</v>
      </c>
      <c r="F179" s="65" t="s">
        <v>265</v>
      </c>
      <c r="G179" s="65"/>
      <c r="H179" s="65" t="s">
        <v>332</v>
      </c>
      <c r="I179" s="148" t="s">
        <v>333</v>
      </c>
      <c r="J179" s="6"/>
      <c r="K179" s="49"/>
      <c r="L179" s="6"/>
      <c r="M179" s="34"/>
      <c r="N179" s="6"/>
      <c r="O179" s="6"/>
      <c r="P179" s="6"/>
      <c r="Q179" s="6"/>
      <c r="R179" s="6"/>
      <c r="S179" s="6"/>
    </row>
    <row r="180" spans="3:19" ht="18" thickBot="1">
      <c r="C180" s="29">
        <f>SUM(C179)</f>
        <v>1</v>
      </c>
      <c r="D180" s="6"/>
      <c r="E180" s="31"/>
      <c r="F180" s="6"/>
      <c r="G180" s="6"/>
      <c r="H180" s="6"/>
      <c r="I180" s="6"/>
      <c r="J180" s="6"/>
      <c r="K180" s="49"/>
      <c r="L180" s="6"/>
      <c r="M180" s="34"/>
      <c r="N180" s="6"/>
      <c r="O180" s="6"/>
      <c r="P180" s="6"/>
      <c r="Q180" s="6"/>
      <c r="R180" s="6"/>
      <c r="S180" s="6"/>
    </row>
    <row r="181" spans="2:9" ht="18" thickBot="1">
      <c r="B181" s="247" t="s">
        <v>410</v>
      </c>
      <c r="C181" s="248"/>
      <c r="D181" s="248"/>
      <c r="E181" s="248"/>
      <c r="F181" s="248"/>
      <c r="G181" s="248"/>
      <c r="H181" s="248"/>
      <c r="I181" s="249"/>
    </row>
    <row r="182" spans="2:19" ht="18">
      <c r="B182" s="250" t="s">
        <v>174</v>
      </c>
      <c r="C182" s="251">
        <v>1</v>
      </c>
      <c r="D182" s="251">
        <v>2003</v>
      </c>
      <c r="E182" s="252" t="s">
        <v>207</v>
      </c>
      <c r="F182" s="253" t="s">
        <v>236</v>
      </c>
      <c r="G182" s="254" t="s">
        <v>345</v>
      </c>
      <c r="H182" s="254" t="s">
        <v>35</v>
      </c>
      <c r="I182" s="255"/>
      <c r="K182" s="18"/>
      <c r="M182" s="3"/>
      <c r="N182" s="6"/>
      <c r="O182" s="6"/>
      <c r="P182" s="6"/>
      <c r="Q182" s="6"/>
      <c r="R182" s="6"/>
      <c r="S182" s="46"/>
    </row>
    <row r="183" spans="2:19" ht="18">
      <c r="B183" s="97" t="s">
        <v>396</v>
      </c>
      <c r="C183" s="38">
        <v>1</v>
      </c>
      <c r="D183" s="38">
        <v>2003</v>
      </c>
      <c r="E183" s="39" t="s">
        <v>71</v>
      </c>
      <c r="F183" s="103"/>
      <c r="G183" s="37" t="s">
        <v>395</v>
      </c>
      <c r="H183" s="37" t="s">
        <v>35</v>
      </c>
      <c r="I183" s="48"/>
      <c r="K183" s="18"/>
      <c r="M183" s="3"/>
      <c r="N183" s="6"/>
      <c r="O183" s="6"/>
      <c r="P183" s="6"/>
      <c r="Q183" s="6"/>
      <c r="R183" s="6"/>
      <c r="S183" s="46"/>
    </row>
    <row r="184" spans="2:19" ht="18">
      <c r="B184" s="141" t="s">
        <v>155</v>
      </c>
      <c r="C184" s="185">
        <v>1</v>
      </c>
      <c r="D184" s="98">
        <v>2004</v>
      </c>
      <c r="E184" s="197" t="s">
        <v>34</v>
      </c>
      <c r="F184" s="180" t="s">
        <v>379</v>
      </c>
      <c r="G184" s="37" t="s">
        <v>380</v>
      </c>
      <c r="H184" s="37"/>
      <c r="I184" s="48"/>
      <c r="K184" s="18"/>
      <c r="M184" s="3"/>
      <c r="N184" s="6"/>
      <c r="O184" s="6"/>
      <c r="P184" s="6"/>
      <c r="Q184" s="6"/>
      <c r="R184" s="6"/>
      <c r="S184" s="46"/>
    </row>
    <row r="185" spans="2:19" ht="18">
      <c r="B185" s="36" t="s">
        <v>128</v>
      </c>
      <c r="C185" s="38">
        <v>1</v>
      </c>
      <c r="D185" s="38">
        <v>2002</v>
      </c>
      <c r="E185" s="39" t="s">
        <v>30</v>
      </c>
      <c r="F185" s="81"/>
      <c r="G185" s="75" t="s">
        <v>373</v>
      </c>
      <c r="H185" s="41" t="s">
        <v>7</v>
      </c>
      <c r="I185" s="53" t="s">
        <v>203</v>
      </c>
      <c r="J185" s="31"/>
      <c r="K185" s="49"/>
      <c r="L185" s="31"/>
      <c r="M185" s="34"/>
      <c r="N185" s="29"/>
      <c r="O185" s="45"/>
      <c r="P185" s="45"/>
      <c r="Q185" s="45"/>
      <c r="R185" s="45"/>
      <c r="S185" s="46"/>
    </row>
    <row r="186" spans="2:19" s="19" customFormat="1" ht="17.25">
      <c r="B186" s="36" t="s">
        <v>135</v>
      </c>
      <c r="C186" s="38">
        <v>1</v>
      </c>
      <c r="D186" s="38">
        <v>2008</v>
      </c>
      <c r="E186" s="39" t="s">
        <v>50</v>
      </c>
      <c r="F186" s="40"/>
      <c r="G186" s="75" t="s">
        <v>373</v>
      </c>
      <c r="H186" s="41" t="s">
        <v>92</v>
      </c>
      <c r="I186" s="48" t="s">
        <v>93</v>
      </c>
      <c r="K186" s="49"/>
      <c r="L186" s="31"/>
      <c r="M186" s="34"/>
      <c r="P186" s="45"/>
      <c r="Q186" s="45"/>
      <c r="R186" s="45"/>
      <c r="S186" s="46"/>
    </row>
    <row r="187" spans="2:19" ht="17.25">
      <c r="B187" s="36" t="s">
        <v>133</v>
      </c>
      <c r="C187" s="38">
        <v>1</v>
      </c>
      <c r="D187" s="38">
        <v>2008</v>
      </c>
      <c r="E187" s="39" t="s">
        <v>51</v>
      </c>
      <c r="F187" s="40"/>
      <c r="G187" s="75" t="s">
        <v>373</v>
      </c>
      <c r="H187" s="41" t="s">
        <v>92</v>
      </c>
      <c r="I187" s="48" t="s">
        <v>93</v>
      </c>
      <c r="K187" s="49"/>
      <c r="L187" s="31"/>
      <c r="M187" s="34"/>
      <c r="P187" s="45"/>
      <c r="Q187" s="45"/>
      <c r="R187" s="45"/>
      <c r="S187" s="46"/>
    </row>
    <row r="188" spans="2:19" ht="18" thickBot="1">
      <c r="B188" s="64" t="s">
        <v>151</v>
      </c>
      <c r="C188" s="66">
        <v>1</v>
      </c>
      <c r="D188" s="66">
        <v>2009</v>
      </c>
      <c r="E188" s="69" t="s">
        <v>59</v>
      </c>
      <c r="F188" s="68"/>
      <c r="G188" s="78" t="s">
        <v>373</v>
      </c>
      <c r="H188" s="69" t="s">
        <v>55</v>
      </c>
      <c r="I188" s="79" t="s">
        <v>372</v>
      </c>
      <c r="J188" s="73"/>
      <c r="K188" s="54"/>
      <c r="L188" s="73"/>
      <c r="M188" s="34"/>
      <c r="N188" s="29"/>
      <c r="O188" s="45"/>
      <c r="P188" s="45"/>
      <c r="Q188" s="45"/>
      <c r="R188" s="45"/>
      <c r="S188" s="46"/>
    </row>
    <row r="189" spans="3:19" ht="17.25">
      <c r="C189" s="182">
        <f>SUM(C182:C188)</f>
        <v>7</v>
      </c>
      <c r="K189" s="49"/>
      <c r="L189" s="31"/>
      <c r="M189" s="34"/>
      <c r="N189" s="29"/>
      <c r="O189" s="45"/>
      <c r="P189" s="45"/>
      <c r="Q189" s="45"/>
      <c r="R189" s="45"/>
      <c r="S189" s="46"/>
    </row>
    <row r="190" spans="11:19" ht="17.25">
      <c r="K190" s="43"/>
      <c r="L190" s="31"/>
      <c r="M190" s="44"/>
      <c r="P190" s="45"/>
      <c r="Q190" s="45"/>
      <c r="R190" s="45"/>
      <c r="S190" s="46"/>
    </row>
    <row r="193" spans="3:5" ht="17.25">
      <c r="C193" s="3"/>
      <c r="E193" s="3"/>
    </row>
  </sheetData>
  <sheetProtection/>
  <mergeCells count="27">
    <mergeCell ref="B154:I154"/>
    <mergeCell ref="B157:I157"/>
    <mergeCell ref="B160:I160"/>
    <mergeCell ref="B163:I163"/>
    <mergeCell ref="B181:I181"/>
    <mergeCell ref="B178:I178"/>
    <mergeCell ref="B173:I173"/>
    <mergeCell ref="B127:I127"/>
    <mergeCell ref="B130:I130"/>
    <mergeCell ref="B134:I134"/>
    <mergeCell ref="B138:I138"/>
    <mergeCell ref="B146:I146"/>
    <mergeCell ref="B150:I150"/>
    <mergeCell ref="B76:I76"/>
    <mergeCell ref="B79:I79"/>
    <mergeCell ref="B98:I98"/>
    <mergeCell ref="B112:I112"/>
    <mergeCell ref="B117:I117"/>
    <mergeCell ref="B120:I120"/>
    <mergeCell ref="B68:I68"/>
    <mergeCell ref="E54:H54"/>
    <mergeCell ref="B1:G1"/>
    <mergeCell ref="B2:G2"/>
    <mergeCell ref="B19:I19"/>
    <mergeCell ref="B58:I58"/>
    <mergeCell ref="B61:I61"/>
    <mergeCell ref="B55:I55"/>
  </mergeCells>
  <printOptions/>
  <pageMargins left="0.11811023622047245" right="0.11811023622047245" top="0.35433070866141736" bottom="0.1968503937007874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Sherratt</dc:creator>
  <cp:keywords/>
  <dc:description/>
  <cp:lastModifiedBy>Phillip Cooper</cp:lastModifiedBy>
  <cp:lastPrinted>2023-03-01T15:11:57Z</cp:lastPrinted>
  <dcterms:created xsi:type="dcterms:W3CDTF">1999-08-09T07:45:01Z</dcterms:created>
  <dcterms:modified xsi:type="dcterms:W3CDTF">2023-12-01T11:56:54Z</dcterms:modified>
  <cp:category/>
  <cp:version/>
  <cp:contentType/>
  <cp:contentStatus/>
</cp:coreProperties>
</file>